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iretoria Administrativa Financeira\Gerência Administrativa\Coordenação de Administração\Chefia de Aquisição e Pesquisa\PROCESSOS\2024\SERVIÇOS\EMERGENCIAIS\SEI-080007.001365.2024 - EMERG MANUT UNID\"/>
    </mc:Choice>
  </mc:AlternateContent>
  <bookViews>
    <workbookView xWindow="0" yWindow="0" windowWidth="28800" windowHeight="11745" activeTab="2"/>
  </bookViews>
  <sheets>
    <sheet name="LOTE VIII" sheetId="13" r:id="rId1"/>
    <sheet name="BDI ORIENTAÇÕES" sheetId="12" r:id="rId2"/>
    <sheet name="Engenheiro Civil" sheetId="14" r:id="rId3"/>
    <sheet name="Engenheiro Eletricista" sheetId="15" r:id="rId4"/>
    <sheet name="Engenheiro Mecanico" sheetId="16" r:id="rId5"/>
    <sheet name="Técnico em Edificações" sheetId="17" r:id="rId6"/>
    <sheet name="Encarregado de Manutenção" sheetId="18" r:id="rId7"/>
    <sheet name="Marceneiro" sheetId="19" r:id="rId8"/>
    <sheet name="Oficial" sheetId="20" r:id="rId9"/>
    <sheet name="Pintor" sheetId="21" r:id="rId10"/>
    <sheet name="Eletricista Operador SE GG Dia" sheetId="22" r:id="rId11"/>
    <sheet name="Eletricista Operador SE GG Noit" sheetId="23" r:id="rId12"/>
    <sheet name="Eletricista BT - Dia" sheetId="24" r:id="rId13"/>
    <sheet name="Eletricista BT - Noite" sheetId="25" r:id="rId14"/>
    <sheet name="Gasista - Dia" sheetId="26" r:id="rId15"/>
    <sheet name="Gasista - Noite" sheetId="27" r:id="rId16"/>
    <sheet name="Bombeiro Hidraúlico - Dia" sheetId="28" r:id="rId17"/>
    <sheet name="Bombeiro Hidráulico - Noite" sheetId="29" r:id="rId18"/>
    <sheet name="Ajudante de Manutenção" sheetId="30" r:id="rId19"/>
  </sheets>
  <definedNames>
    <definedName name="_xlnm.Print_Area" localSheetId="1">'BDI ORIENTAÇÕES'!$A$1:$L$42</definedName>
    <definedName name="_xlnm.Print_Area" localSheetId="3">'Engenheiro Eletricista'!$A$1:$D$142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3" l="1"/>
  <c r="F10" i="13"/>
  <c r="F13" i="13" s="1"/>
  <c r="E11" i="13"/>
  <c r="F11" i="13"/>
  <c r="E12" i="13"/>
  <c r="F12" i="13"/>
  <c r="B13" i="13"/>
  <c r="E16" i="13"/>
  <c r="F16" i="13" s="1"/>
  <c r="E17" i="13"/>
  <c r="F17" i="13" s="1"/>
  <c r="E18" i="13"/>
  <c r="F18" i="13" s="1"/>
  <c r="E19" i="13"/>
  <c r="F19" i="13" s="1"/>
  <c r="E20" i="13"/>
  <c r="F20" i="13" s="1"/>
  <c r="B21" i="13"/>
  <c r="E24" i="13"/>
  <c r="F24" i="13"/>
  <c r="E25" i="13"/>
  <c r="F25" i="13"/>
  <c r="E26" i="13"/>
  <c r="F26" i="13"/>
  <c r="E27" i="13"/>
  <c r="F27" i="13"/>
  <c r="E28" i="13"/>
  <c r="F28" i="13"/>
  <c r="E29" i="13"/>
  <c r="F29" i="13"/>
  <c r="E30" i="13"/>
  <c r="F30" i="13"/>
  <c r="E31" i="13"/>
  <c r="F31" i="13"/>
  <c r="E32" i="13"/>
  <c r="F32" i="13"/>
  <c r="B33" i="13"/>
  <c r="F33" i="13"/>
  <c r="B35" i="13"/>
  <c r="F47" i="13"/>
  <c r="F48" i="13" s="1"/>
  <c r="F49" i="13" s="1"/>
  <c r="F53" i="13"/>
  <c r="F54" i="13"/>
  <c r="F55" i="13" s="1"/>
  <c r="F58" i="13"/>
  <c r="F59" i="13" s="1"/>
  <c r="D70" i="13"/>
  <c r="F21" i="13" l="1"/>
  <c r="F39" i="13"/>
  <c r="G33" i="13"/>
  <c r="F60" i="13"/>
  <c r="C32" i="12"/>
  <c r="C31" i="12"/>
  <c r="J31" i="12" s="1"/>
  <c r="E35" i="12" s="1"/>
  <c r="E18" i="12"/>
  <c r="G39" i="13" l="1"/>
  <c r="F40" i="13"/>
  <c r="G13" i="13"/>
  <c r="G21" i="13"/>
</calcChain>
</file>

<file path=xl/sharedStrings.xml><?xml version="1.0" encoding="utf-8"?>
<sst xmlns="http://schemas.openxmlformats.org/spreadsheetml/2006/main" count="3043" uniqueCount="192">
  <si>
    <t>Total Mensal</t>
  </si>
  <si>
    <t>Em R$</t>
  </si>
  <si>
    <t>Total</t>
  </si>
  <si>
    <t>Soma</t>
  </si>
  <si>
    <t>C) EQUIPE DE PLANTÃO (Plantão 24 hs em regime de escala 12 x 36 hs.) - Custo fixo</t>
  </si>
  <si>
    <t>Pintor</t>
  </si>
  <si>
    <t>Auxiliar de Manutenção</t>
  </si>
  <si>
    <t>Oficial de Manutenção</t>
  </si>
  <si>
    <t>Marceneiro</t>
  </si>
  <si>
    <t>B) EQUIPE DE MANUTENÇÃO DIARISTA - Custo Fixo</t>
  </si>
  <si>
    <t>Engenheiro Mecânico</t>
  </si>
  <si>
    <t>Engenheiro Eletricista</t>
  </si>
  <si>
    <t xml:space="preserve">Eng. Civil </t>
  </si>
  <si>
    <t>A) EQUIPE DE COORDENAÇÃO - Custo fixo</t>
  </si>
  <si>
    <t>%</t>
  </si>
  <si>
    <t>Custo Mensal</t>
  </si>
  <si>
    <t>Quant.</t>
  </si>
  <si>
    <t>Categoria profissional</t>
  </si>
  <si>
    <t xml:space="preserve">PLANILHA DE COMPOSIÇÃO DE CUSTOS </t>
  </si>
  <si>
    <t>Anexo VII A</t>
  </si>
  <si>
    <t>PLANILHA DE CUSTOS E FORMAÇÃO DE PREÇOS</t>
  </si>
  <si>
    <t>MODELO PARA A CONSOLIDAÇÃO E APRESENTAÇÃO DE PROPOSTAS</t>
  </si>
  <si>
    <t>Dados para composição dos custos referentes à mão-de-obra</t>
  </si>
  <si>
    <t>Tipo de serviço</t>
  </si>
  <si>
    <t>Classificação Brasileira de Ocupações (CBO)</t>
  </si>
  <si>
    <t>Salário Normativo da Categoria Profissional</t>
  </si>
  <si>
    <t>Categoria Profissional</t>
  </si>
  <si>
    <t>Data base da categoria</t>
  </si>
  <si>
    <t>Módulo 1 - Composição da Remuneração</t>
  </si>
  <si>
    <t>Composição da Remuneração</t>
  </si>
  <si>
    <t>Valor (R$)</t>
  </si>
  <si>
    <t>A</t>
  </si>
  <si>
    <t>Salário-Base</t>
  </si>
  <si>
    <t>B</t>
  </si>
  <si>
    <t>Adicional de Periculosidade</t>
  </si>
  <si>
    <t>C</t>
  </si>
  <si>
    <t>Adicional de Insalubridade</t>
  </si>
  <si>
    <t>D</t>
  </si>
  <si>
    <t>Adicional Noturno</t>
  </si>
  <si>
    <t>E</t>
  </si>
  <si>
    <t>Adicional de Hora Noturna Reduzida</t>
  </si>
  <si>
    <t>G</t>
  </si>
  <si>
    <t>Outros (especificar)</t>
  </si>
  <si>
    <t>Módulo 2 - Encargos e Benefícios Anuais, Mensais e Diários</t>
  </si>
  <si>
    <t>Submódulo 2.1 - 13º (décimo terceiro) Salário, Férias e Adicional de Férias</t>
  </si>
  <si>
    <t>2.1</t>
  </si>
  <si>
    <t>13º (décimo terceiro) Salário, Férias e Adicional de Férias</t>
  </si>
  <si>
    <t>13º (décimo terceiro) Salário</t>
  </si>
  <si>
    <t>Férias e Adicional de Férias</t>
  </si>
  <si>
    <t>Submódulo 2.2 - Encargos Previdenciários (GPS), Fundo de Garantia por Tempo de Serviço (FGTS) e outras contribuições.</t>
  </si>
  <si>
    <t>2.2</t>
  </si>
  <si>
    <t>GPS, FGTS e outras contribuições</t>
  </si>
  <si>
    <t>Percentual (%)</t>
  </si>
  <si>
    <t>INSS</t>
  </si>
  <si>
    <t>Salário Educação</t>
  </si>
  <si>
    <t>SAT</t>
  </si>
  <si>
    <t>SESC ou SESI</t>
  </si>
  <si>
    <t>SENAI - SENAC</t>
  </si>
  <si>
    <t>F</t>
  </si>
  <si>
    <t>SEBRAE</t>
  </si>
  <si>
    <t>INCRA</t>
  </si>
  <si>
    <t>H</t>
  </si>
  <si>
    <t>FGTS</t>
  </si>
  <si>
    <t xml:space="preserve">Total </t>
  </si>
  <si>
    <t>Submódulo 2.3 - Benefícios Mensais e Diários.</t>
  </si>
  <si>
    <t>2.3</t>
  </si>
  <si>
    <t>Benefícios Mensais e Diários</t>
  </si>
  <si>
    <t>Transporte</t>
  </si>
  <si>
    <t>Auxílio-Refeição/Alimentação</t>
  </si>
  <si>
    <t>Benefício xxx</t>
  </si>
  <si>
    <t>Quadro-Resumo do Módulo 2 - Encargos e Benefícios anuais, mensais e diários</t>
  </si>
  <si>
    <t>Encargos e Benefícios Anuais, Mensais e Diários</t>
  </si>
  <si>
    <t>Módulo 3 - Provisão para Rescisão</t>
  </si>
  <si>
    <t>Provisão para Rescisão</t>
  </si>
  <si>
    <t>Aviso Prévio Indenizado</t>
  </si>
  <si>
    <t>Incidência do FGTS sobre o Aviso Prévio Indenizado</t>
  </si>
  <si>
    <t>Multa do FGTS e contribuição social sobre o Aviso Prévio Indenizado</t>
  </si>
  <si>
    <t>Aviso Prévio Trabalhado</t>
  </si>
  <si>
    <t>Incidência dos encargos do submódulo 2.2 sobre o Aviso Prévio Trabalhado</t>
  </si>
  <si>
    <t>Multa do FGTS e contribuição social sobre o Aviso Prévio Trabalhado</t>
  </si>
  <si>
    <t>Módulo 4 - Custo de Reposição do Profissional Ausente</t>
  </si>
  <si>
    <t>Submódulo 4.1 - Ausências Legais</t>
  </si>
  <si>
    <t>4.1</t>
  </si>
  <si>
    <t>Ausências Legais</t>
  </si>
  <si>
    <t>Férias</t>
  </si>
  <si>
    <t>Licença-Paternidade</t>
  </si>
  <si>
    <t>Ausência por acidente de trabalho</t>
  </si>
  <si>
    <t>Afastamento Maternidade</t>
  </si>
  <si>
    <t>Submódulo 4.2 - Intrajornada</t>
  </si>
  <si>
    <t>4.2</t>
  </si>
  <si>
    <t>Intrajornada</t>
  </si>
  <si>
    <t>Intervalo para repouso e alimentação</t>
  </si>
  <si>
    <t>Quadro-Resumo do Módulo 4 - Custo de Reposição do Profissional Ausente</t>
  </si>
  <si>
    <t>Custo de Reposição do Profissional Ausente</t>
  </si>
  <si>
    <t>Módulo 5 - Insumos Diversos</t>
  </si>
  <si>
    <t>Insumos Diversos</t>
  </si>
  <si>
    <t>Uniformes</t>
  </si>
  <si>
    <t>Materiais</t>
  </si>
  <si>
    <t>Equipamentos</t>
  </si>
  <si>
    <t>Módulo 6 - Custos Indiretos, Tributos e Lucro</t>
  </si>
  <si>
    <t>Custos Indiretos, Tributos e Lucro</t>
  </si>
  <si>
    <t>Custos Indiretos</t>
  </si>
  <si>
    <t>Lucro</t>
  </si>
  <si>
    <t>Tributos</t>
  </si>
  <si>
    <t>C.1. Tributos Federais (especificar)</t>
  </si>
  <si>
    <t>C.2. Tributos Estaduais (especificar)</t>
  </si>
  <si>
    <t>C.3. Tributos Municipais (especificar)</t>
  </si>
  <si>
    <t>2. QUADRO-RESUMO DO CUSTO POR EMPREGADO</t>
  </si>
  <si>
    <t>Mão de obra vinculada à execução contratual (valor por empregado)</t>
  </si>
  <si>
    <t>Subtotal (A + B +C+ D+E)</t>
  </si>
  <si>
    <t>Módulo 6 – Custos Indiretos, Tributos e Lucro</t>
  </si>
  <si>
    <t xml:space="preserve">Valor Total por Empregado </t>
  </si>
  <si>
    <t>Bombeiro Gasista Diurno</t>
  </si>
  <si>
    <t>Bombeiro Gasista Noturno</t>
  </si>
  <si>
    <t>Engenheir</t>
  </si>
  <si>
    <t>EletricistaMT diarista</t>
  </si>
  <si>
    <t>Eletricista Substação Gerador Diurno</t>
  </si>
  <si>
    <t>Mecanico Refrigeração</t>
  </si>
  <si>
    <t>ORIENTAÇÕES DE PREENCHIMENTO</t>
  </si>
  <si>
    <t>PREENCHER SOMENTE OS PARÂMETROS NAS CÉLULAS AMARELO</t>
  </si>
  <si>
    <t>DEMONSTRATIVO DA COMPOSIÇÃO DO BDI</t>
  </si>
  <si>
    <t>ADMINISTRAÇÃO CENTRAL</t>
  </si>
  <si>
    <r>
      <rPr>
        <b/>
        <sz val="10"/>
        <rFont val="Arial"/>
        <family val="2"/>
      </rPr>
      <t>ADM. CENTRAL:</t>
    </r>
    <r>
      <rPr>
        <sz val="10"/>
        <rFont val="Arial"/>
        <family val="2"/>
      </rPr>
      <t xml:space="preserve"> MÁXIMO DE </t>
    </r>
    <r>
      <rPr>
        <sz val="10"/>
        <color indexed="10"/>
        <rFont val="Arial"/>
        <family val="2"/>
      </rPr>
      <t>5,50%</t>
    </r>
    <r>
      <rPr>
        <sz val="10"/>
        <rFont val="Arial"/>
        <family val="2"/>
      </rPr>
      <t xml:space="preserve"> (Acórdão n° 2622/2013 - TCU - Plenário)</t>
    </r>
  </si>
  <si>
    <t>DESPESAS FINANCEIRAS</t>
  </si>
  <si>
    <r>
      <rPr>
        <b/>
        <sz val="10"/>
        <rFont val="Arial"/>
        <family val="2"/>
      </rPr>
      <t>DESPESAS FINANCEIRAS:</t>
    </r>
    <r>
      <rPr>
        <sz val="10"/>
        <rFont val="Arial"/>
        <family val="2"/>
      </rPr>
      <t xml:space="preserve"> MÁXIMO DE </t>
    </r>
    <r>
      <rPr>
        <sz val="10"/>
        <color indexed="10"/>
        <rFont val="Arial"/>
        <family val="2"/>
      </rPr>
      <t>1,39 %</t>
    </r>
    <r>
      <rPr>
        <sz val="10"/>
        <rFont val="Arial"/>
        <family val="2"/>
      </rPr>
      <t xml:space="preserve"> (Acórdão n° 2622/2013 - TCU - Plenário)</t>
    </r>
  </si>
  <si>
    <t>SEGUROS, GARANTIAS E RISCO</t>
  </si>
  <si>
    <r>
      <rPr>
        <b/>
        <sz val="10"/>
        <rFont val="Arial"/>
        <family val="2"/>
      </rPr>
      <t>SEGUROS + GARANTIAS + RISCOS:</t>
    </r>
    <r>
      <rPr>
        <sz val="10"/>
        <rFont val="Arial"/>
        <family val="2"/>
      </rPr>
      <t xml:space="preserve"> MÁXIMO DE </t>
    </r>
    <r>
      <rPr>
        <sz val="10"/>
        <color indexed="10"/>
        <rFont val="Arial"/>
        <family val="2"/>
      </rPr>
      <t>2,27%</t>
    </r>
    <r>
      <rPr>
        <sz val="10"/>
        <rFont val="Arial"/>
        <family val="2"/>
      </rPr>
      <t xml:space="preserve"> (Acórdão n° 2622/2013 - TCU - Plenário)</t>
    </r>
  </si>
  <si>
    <t>ISS (PMNF)</t>
  </si>
  <si>
    <t>VALOR DE 5% PARA O MUNICÍPIO DO RIO DE JANEIRO</t>
  </si>
  <si>
    <t>PIS</t>
  </si>
  <si>
    <t>LUCRO REAL = 1,65% / LUCRO PRESUMIDO: 0,65%.</t>
  </si>
  <si>
    <t>COFINS</t>
  </si>
  <si>
    <t>LUCRO REAL = 7,60% / LUCRO PRESUMIDO: 3,00%.</t>
  </si>
  <si>
    <t xml:space="preserve">TOTAL "D" = </t>
  </si>
  <si>
    <t>LUCRO</t>
  </si>
  <si>
    <r>
      <rPr>
        <b/>
        <sz val="10"/>
        <rFont val="Arial"/>
        <family val="2"/>
      </rPr>
      <t>LUCRO:</t>
    </r>
    <r>
      <rPr>
        <sz val="10"/>
        <rFont val="Arial"/>
        <family val="2"/>
      </rPr>
      <t xml:space="preserve"> MÁXIMO DE </t>
    </r>
    <r>
      <rPr>
        <sz val="10"/>
        <color indexed="10"/>
        <rFont val="Arial"/>
        <family val="2"/>
      </rPr>
      <t>8,96%</t>
    </r>
    <r>
      <rPr>
        <sz val="10"/>
        <rFont val="Arial"/>
        <family val="2"/>
      </rPr>
      <t xml:space="preserve"> (Acórdão n° 2622/2013 - TCU - Plenário)</t>
    </r>
  </si>
  <si>
    <t>FÓRMULA DE CÁLCULO:</t>
  </si>
  <si>
    <t xml:space="preserve">BDI = </t>
  </si>
  <si>
    <t>( 1 + A ) x ( 1 + B ) x ( 1 + C ) x ( 1 + E)</t>
  </si>
  <si>
    <t xml:space="preserve"> -</t>
  </si>
  <si>
    <t>x</t>
  </si>
  <si>
    <t>( 1 - D)</t>
  </si>
  <si>
    <t>CÁLCULO:</t>
  </si>
  <si>
    <t>BDI =</t>
  </si>
  <si>
    <t xml:space="preserve"> =</t>
  </si>
  <si>
    <t>O VALOR DO BDI ADOTADO É DE :</t>
  </si>
  <si>
    <t>Valor deverá estar entre 20,34% e 25% (Acórdão n° 2622/2013 - TCU - Plenário)</t>
  </si>
  <si>
    <r>
      <t xml:space="preserve">OBS: TODOS OS ESTABELECIMENTOS ASSISTENCIAIS DE SAÚDE (EAS) PRESENTES EM UM MESMO LOTE (CONFORME DISTRIBUIÇÃO NO TERMO DE REFERÊNCIA) </t>
    </r>
    <r>
      <rPr>
        <b/>
        <u/>
        <sz val="10"/>
        <color indexed="10"/>
        <rFont val="Verdana"/>
        <family val="2"/>
      </rPr>
      <t>DEVERÃO POSSUIR O MESMO BDI</t>
    </r>
    <r>
      <rPr>
        <b/>
        <sz val="10"/>
        <color indexed="10"/>
        <rFont val="Verdana"/>
        <family val="2"/>
      </rPr>
      <t xml:space="preserve">. </t>
    </r>
  </si>
  <si>
    <t>CASO ALGUM DOS ESTABELECIMENTOS POSSUA ISS DIFERENTE, POR ESTAR PRESENTE EM OUTRO MUNICÍPIO, OU CASO SEJAM NECESSÁRIAS OUTRAS CONSIDERAÇÕES NOS CAMPOS DE COMPOSIÇÃO, DEVERÃO SER COMPENSADAS TODAS AS DIFERENÇAS, DE MODO A OBTER O MESMO RESULTADO BDI PARA OS EAS DENTRO DE UM MESMO LOTE, RESPEITANDO OS LIMITES DE VALORES INFORMADOS.</t>
  </si>
  <si>
    <t>TOTAL</t>
  </si>
  <si>
    <t>BDI TOTAL</t>
  </si>
  <si>
    <t>VERBA VARIÁVEL TOTAL</t>
  </si>
  <si>
    <t>MÃO DE OBRA TOTAL</t>
  </si>
  <si>
    <t>TOTAL GLOBAL DA PROPOSTA  PARA 12 MESES  LOTE VIII</t>
  </si>
  <si>
    <t>RESUMO DA PROPOSTA DO LOTE VIII    (HEER - IEO  +  PAM CAVALCATI  + PAM COELHO NETO )</t>
  </si>
  <si>
    <t>Total Verba Variável  + BDI  para o contrato 12 meses PAM COELHO NETO</t>
  </si>
  <si>
    <r>
      <t xml:space="preserve">                          Indicar percentual  </t>
    </r>
    <r>
      <rPr>
        <b/>
        <sz val="9"/>
        <rFont val="Aptos Narrow"/>
        <family val="2"/>
      </rPr>
      <t>→→→→→</t>
    </r>
  </si>
  <si>
    <t>BDI  Mensal</t>
  </si>
  <si>
    <t>←←←←←Indicar percentual caso tenha</t>
  </si>
  <si>
    <t>Total Mensal PAM COELHO NETO com Desconto</t>
  </si>
  <si>
    <t>R$</t>
  </si>
  <si>
    <t>Total Mensal  PAM COELHO NETO  ( Tabela EMOP anexo )</t>
  </si>
  <si>
    <t>Total Verba Variável  + BDI  para o contrato 12 meses PAM CAVALCANTI</t>
  </si>
  <si>
    <t>Total Mensal PAM CAVALCANTI com Desconto</t>
  </si>
  <si>
    <t>Total Mensal  PAM CAVALCANTI  ( Tabela EMOP anexo )</t>
  </si>
  <si>
    <t>Total Verba Variável  + BDI  para o contrato 12 meses HEER - IEO</t>
  </si>
  <si>
    <t>Total Mensal HEER - IEO com Desconto</t>
  </si>
  <si>
    <t>Total Mensal HEER - IEO ( Tabela EMOP anexo )</t>
  </si>
  <si>
    <t>% de Desconto</t>
  </si>
  <si>
    <t>% BDI Aplicado Planilha de Memória de Cálculo de BDI</t>
  </si>
  <si>
    <t>II - VALOR VERBA VARIÁVEL</t>
  </si>
  <si>
    <t>Total Mão de Obra para o contrato 12 meses</t>
  </si>
  <si>
    <t>I (A) - TOTAL GERAL MÃO DE OBRA</t>
  </si>
  <si>
    <t>QUANTITATIVO TOTAL DE MO NO LOTE</t>
  </si>
  <si>
    <t>Ajudante de Manutenção                   (19:00 / 07:00)</t>
  </si>
  <si>
    <t>Bombeiro Hidraulico -                        (19:00 / 07:00)</t>
  </si>
  <si>
    <t>Bombeiro Hidraulico -                        (07:00 / 19:00)</t>
  </si>
  <si>
    <t>Gasista -                                              (19:00 / 07:00)</t>
  </si>
  <si>
    <t>Gasista -                                              (07:00 / 19:00)</t>
  </si>
  <si>
    <t>Eletricista BT -                                    (19:00 / 07:00)</t>
  </si>
  <si>
    <t>Eletricista BT -                                    (07:00 / 19:00)</t>
  </si>
  <si>
    <t>Eletricista Operador  / SE / GG -         (19:00 / 07:00)</t>
  </si>
  <si>
    <t>Eletricista Operador  / SE / GG -         (07:00 / 19:00)</t>
  </si>
  <si>
    <t>Encarregado de Manutenção</t>
  </si>
  <si>
    <t>Técnico em Edificações</t>
  </si>
  <si>
    <t>I - MÃO DE OBRA</t>
  </si>
  <si>
    <t>Custo Unitário por Hora</t>
  </si>
  <si>
    <t>Custo Unitário Planilha IN 5</t>
  </si>
  <si>
    <t>Horas Mensais</t>
  </si>
  <si>
    <t>LOTE VIII    HEER - IEO  /  PAM CAVALCANTI  /  PAM COELHO NETO</t>
  </si>
  <si>
    <t xml:space="preserve">Prestação de serviços de manutenção predial para as  Unidades Hospitalares sob gestão da  Fundação Saúde do Estado de Saúde do Rio de Janeiro </t>
  </si>
  <si>
    <t>Modelo planilha custo individual</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</si>
</sst>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R$&quot;* #,##0.00_);_(&quot;R$&quot;* \(#,##0.00\);_(&quot;R$&quot;* &quot;-&quot;??_);_(@_)"/>
    <numFmt numFmtId="165" formatCode="_(&quot;R$ &quot;* #,##0.00_);_(&quot;R$ &quot;* \(#,##0.00\);_(&quot;R$ &quot;* &quot;-&quot;??_);_(@_)"/>
    <numFmt numFmtId="166" formatCode="_(* #,##0.00_);_(* \(#,##0.00\);_(* &quot;-&quot;??_);_(@_)"/>
    <numFmt numFmtId="167" formatCode="0.00000000"/>
    <numFmt numFmtId="168" formatCode="0.00000"/>
    <numFmt numFmtId="169" formatCode="#,##0.000000"/>
    <numFmt numFmtId="170" formatCode="#,##0.0000"/>
    <numFmt numFmtId="171" formatCode="&quot;R$&quot;\ #,##0.0000"/>
  </numFmts>
  <fonts count="3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6"/>
      <name val="Arial"/>
      <family val="2"/>
    </font>
    <font>
      <b/>
      <sz val="8"/>
      <name val="Arial"/>
      <family val="2"/>
    </font>
    <font>
      <sz val="9"/>
      <name val="Times New Roman"/>
      <family val="1"/>
    </font>
    <font>
      <sz val="18"/>
      <color theme="0"/>
      <name val="Times New Roman"/>
      <family val="1"/>
    </font>
    <font>
      <sz val="12"/>
      <color theme="1"/>
      <name val="Times New Roman"/>
      <family val="1"/>
    </font>
    <font>
      <b/>
      <sz val="12"/>
      <color theme="1"/>
      <name val="Times New Roman"/>
      <family val="1"/>
    </font>
    <font>
      <sz val="12"/>
      <color rgb="FFFF0000"/>
      <name val="Times New Roman"/>
      <family val="1"/>
    </font>
    <font>
      <sz val="10"/>
      <color theme="1"/>
      <name val="Verdana"/>
      <family val="2"/>
    </font>
    <font>
      <b/>
      <sz val="14"/>
      <color theme="0"/>
      <name val="Verdana"/>
      <family val="2"/>
    </font>
    <font>
      <sz val="10"/>
      <color rgb="FFFF0000"/>
      <name val="Verdana"/>
      <family val="2"/>
    </font>
    <font>
      <b/>
      <u/>
      <sz val="10"/>
      <color theme="1"/>
      <name val="Verdana"/>
      <family val="2"/>
    </font>
    <font>
      <b/>
      <sz val="10"/>
      <color theme="1"/>
      <name val="Verdana"/>
      <family val="2"/>
    </font>
    <font>
      <b/>
      <sz val="10"/>
      <name val="Arial"/>
      <family val="2"/>
    </font>
    <font>
      <sz val="10"/>
      <color indexed="10"/>
      <name val="Arial"/>
      <family val="2"/>
    </font>
    <font>
      <sz val="9"/>
      <color theme="1"/>
      <name val="Verdana"/>
      <family val="2"/>
    </font>
    <font>
      <u/>
      <sz val="10"/>
      <color theme="1"/>
      <name val="Verdana"/>
      <family val="2"/>
    </font>
    <font>
      <sz val="14"/>
      <color theme="1"/>
      <name val="Verdana"/>
      <family val="2"/>
    </font>
    <font>
      <sz val="12"/>
      <color theme="1"/>
      <name val="Verdana"/>
      <family val="2"/>
    </font>
    <font>
      <b/>
      <sz val="12"/>
      <color theme="1"/>
      <name val="Verdana"/>
      <family val="2"/>
    </font>
    <font>
      <b/>
      <sz val="12"/>
      <color rgb="FFFF0000"/>
      <name val="Verdana"/>
      <family val="2"/>
    </font>
    <font>
      <b/>
      <sz val="10"/>
      <color rgb="FFFF0000"/>
      <name val="Verdana"/>
      <family val="2"/>
    </font>
    <font>
      <b/>
      <u/>
      <sz val="10"/>
      <color indexed="10"/>
      <name val="Verdana"/>
      <family val="2"/>
    </font>
    <font>
      <b/>
      <sz val="10"/>
      <color indexed="10"/>
      <name val="Verdana"/>
      <family val="2"/>
    </font>
    <font>
      <sz val="10"/>
      <name val="Arial"/>
    </font>
    <font>
      <b/>
      <i/>
      <sz val="9"/>
      <name val="Times New Roman"/>
      <family val="1"/>
    </font>
    <font>
      <b/>
      <sz val="9"/>
      <name val="Aptos Narrow"/>
      <family val="2"/>
    </font>
    <font>
      <b/>
      <sz val="8"/>
      <name val="Aptos Narrow"/>
      <family val="2"/>
    </font>
    <font>
      <b/>
      <sz val="9"/>
      <name val="Times New Roman"/>
      <family val="1"/>
    </font>
    <font>
      <i/>
      <sz val="9"/>
      <name val="Times New Roman"/>
      <family val="1"/>
    </font>
    <font>
      <b/>
      <sz val="10"/>
      <name val="Times New Roman"/>
      <family val="1"/>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1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002060"/>
        <bgColor indexed="64"/>
      </patternFill>
    </fill>
    <fill>
      <patternFill patternType="solid">
        <fgColor theme="0" tint="-0.14999847407452621"/>
        <bgColor indexed="64"/>
      </patternFill>
    </fill>
  </fills>
  <borders count="37">
    <border>
      <left/>
      <right/>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166"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3" fillId="0" borderId="0"/>
    <xf numFmtId="0" fontId="2" fillId="0" borderId="0"/>
    <xf numFmtId="0" fontId="4" fillId="0" borderId="0"/>
    <xf numFmtId="0" fontId="29" fillId="0" borderId="0"/>
    <xf numFmtId="0" fontId="1" fillId="0" borderId="0"/>
  </cellStyleXfs>
  <cellXfs count="253">
    <xf numFmtId="0" fontId="0" fillId="0" borderId="0" xfId="0"/>
    <xf numFmtId="10" fontId="6" fillId="0" borderId="0" xfId="3" applyNumberFormat="1" applyFont="1" applyAlignment="1">
      <alignment horizontal="center"/>
    </xf>
    <xf numFmtId="164" fontId="5" fillId="0" borderId="0" xfId="4" applyFont="1" applyAlignment="1">
      <alignment horizontal="center"/>
    </xf>
    <xf numFmtId="164" fontId="5" fillId="0" borderId="0" xfId="4" applyFont="1"/>
    <xf numFmtId="165" fontId="5" fillId="0" borderId="0" xfId="2" applyFont="1" applyFill="1" applyBorder="1" applyAlignment="1">
      <alignment horizontal="center"/>
    </xf>
    <xf numFmtId="39" fontId="5" fillId="0" borderId="0" xfId="1" applyNumberFormat="1" applyFont="1" applyFill="1" applyBorder="1" applyAlignment="1">
      <alignment horizontal="right"/>
    </xf>
    <xf numFmtId="10" fontId="6" fillId="0" borderId="0" xfId="3" applyNumberFormat="1" applyFont="1" applyBorder="1" applyAlignment="1">
      <alignment horizontal="center"/>
    </xf>
    <xf numFmtId="164" fontId="5" fillId="0" borderId="0" xfId="4" applyFont="1" applyBorder="1" applyAlignment="1">
      <alignment horizontal="center"/>
    </xf>
    <xf numFmtId="4" fontId="13" fillId="0" borderId="0" xfId="6" applyNumberFormat="1" applyFont="1" applyFill="1"/>
    <xf numFmtId="4" fontId="13" fillId="0" borderId="0" xfId="6" applyNumberFormat="1" applyFont="1"/>
    <xf numFmtId="4" fontId="15" fillId="0" borderId="0" xfId="6" applyNumberFormat="1" applyFont="1" applyFill="1"/>
    <xf numFmtId="4" fontId="13" fillId="3" borderId="23" xfId="6" applyNumberFormat="1" applyFont="1" applyFill="1" applyBorder="1"/>
    <xf numFmtId="4" fontId="13" fillId="3" borderId="10" xfId="6" applyNumberFormat="1" applyFont="1" applyFill="1" applyBorder="1"/>
    <xf numFmtId="4" fontId="13" fillId="0" borderId="0" xfId="6" applyNumberFormat="1" applyFont="1" applyFill="1" applyBorder="1"/>
    <xf numFmtId="4" fontId="17" fillId="0" borderId="0" xfId="6" applyNumberFormat="1" applyFont="1" applyFill="1" applyAlignment="1">
      <alignment horizontal="center"/>
    </xf>
    <xf numFmtId="4" fontId="13" fillId="0" borderId="23" xfId="6" applyNumberFormat="1" applyFont="1" applyFill="1" applyBorder="1"/>
    <xf numFmtId="4" fontId="13" fillId="0" borderId="5" xfId="6" applyNumberFormat="1" applyFont="1" applyFill="1" applyBorder="1"/>
    <xf numFmtId="4" fontId="17" fillId="3" borderId="5" xfId="6" applyNumberFormat="1" applyFont="1" applyFill="1" applyBorder="1"/>
    <xf numFmtId="4" fontId="13" fillId="0" borderId="10" xfId="6" applyNumberFormat="1" applyFont="1" applyFill="1" applyBorder="1"/>
    <xf numFmtId="0" fontId="4" fillId="0" borderId="0" xfId="7" applyFont="1" applyBorder="1"/>
    <xf numFmtId="4" fontId="17" fillId="0" borderId="0" xfId="6" applyNumberFormat="1" applyFont="1" applyFill="1"/>
    <xf numFmtId="4" fontId="13" fillId="0" borderId="24" xfId="6" applyNumberFormat="1" applyFont="1" applyFill="1" applyBorder="1" applyAlignment="1">
      <alignment horizontal="center"/>
    </xf>
    <xf numFmtId="4" fontId="13" fillId="0" borderId="25" xfId="6" applyNumberFormat="1" applyFont="1" applyFill="1" applyBorder="1" applyAlignment="1">
      <alignment horizontal="center"/>
    </xf>
    <xf numFmtId="4" fontId="20" fillId="3" borderId="25" xfId="6" applyNumberFormat="1" applyFont="1" applyFill="1" applyBorder="1"/>
    <xf numFmtId="4" fontId="13" fillId="0" borderId="4" xfId="6" applyNumberFormat="1" applyFont="1" applyFill="1" applyBorder="1"/>
    <xf numFmtId="4" fontId="17" fillId="0" borderId="0" xfId="6" applyNumberFormat="1" applyFont="1" applyFill="1" applyBorder="1"/>
    <xf numFmtId="4" fontId="13" fillId="0" borderId="26" xfId="6" applyNumberFormat="1" applyFont="1" applyFill="1" applyBorder="1" applyAlignment="1">
      <alignment horizontal="center"/>
    </xf>
    <xf numFmtId="4" fontId="13" fillId="0" borderId="0" xfId="6" applyNumberFormat="1" applyFont="1" applyFill="1" applyBorder="1" applyAlignment="1">
      <alignment horizontal="center"/>
    </xf>
    <xf numFmtId="4" fontId="20" fillId="3" borderId="0" xfId="6" applyNumberFormat="1" applyFont="1" applyFill="1" applyBorder="1"/>
    <xf numFmtId="4" fontId="13" fillId="0" borderId="27" xfId="6" applyNumberFormat="1" applyFont="1" applyFill="1" applyBorder="1"/>
    <xf numFmtId="167" fontId="13" fillId="0" borderId="0" xfId="6" applyNumberFormat="1" applyFont="1"/>
    <xf numFmtId="4" fontId="17" fillId="0" borderId="23" xfId="6" applyNumberFormat="1" applyFont="1" applyFill="1" applyBorder="1" applyAlignment="1">
      <alignment horizontal="right"/>
    </xf>
    <xf numFmtId="4" fontId="13" fillId="0" borderId="5" xfId="6" applyNumberFormat="1" applyFont="1" applyFill="1" applyBorder="1" applyAlignment="1">
      <alignment horizontal="right"/>
    </xf>
    <xf numFmtId="4" fontId="17" fillId="0" borderId="5" xfId="6" applyNumberFormat="1" applyFont="1" applyFill="1" applyBorder="1"/>
    <xf numFmtId="168" fontId="13" fillId="0" borderId="0" xfId="6" applyNumberFormat="1" applyFont="1"/>
    <xf numFmtId="4" fontId="17" fillId="0" borderId="0" xfId="6" applyNumberFormat="1" applyFont="1" applyFill="1" applyAlignment="1">
      <alignment horizontal="left"/>
    </xf>
    <xf numFmtId="4" fontId="13" fillId="0" borderId="0" xfId="6" applyNumberFormat="1" applyFont="1" applyBorder="1"/>
    <xf numFmtId="4" fontId="17" fillId="0" borderId="0" xfId="6" applyNumberFormat="1" applyFont="1" applyFill="1" applyBorder="1" applyAlignment="1">
      <alignment horizontal="left"/>
    </xf>
    <xf numFmtId="4" fontId="21" fillId="0" borderId="0" xfId="6" applyNumberFormat="1" applyFont="1" applyFill="1" applyBorder="1" applyAlignment="1">
      <alignment horizontal="center"/>
    </xf>
    <xf numFmtId="4" fontId="22" fillId="0" borderId="0" xfId="6" applyNumberFormat="1" applyFont="1" applyFill="1" applyBorder="1"/>
    <xf numFmtId="4" fontId="17" fillId="0" borderId="0" xfId="6" applyNumberFormat="1" applyFont="1" applyFill="1" applyBorder="1" applyAlignment="1">
      <alignment horizontal="center"/>
    </xf>
    <xf numFmtId="3" fontId="13" fillId="0" borderId="0" xfId="6" applyNumberFormat="1" applyFont="1" applyFill="1" applyBorder="1" applyAlignment="1">
      <alignment horizontal="center"/>
    </xf>
    <xf numFmtId="169" fontId="13" fillId="0" borderId="28" xfId="6" applyNumberFormat="1" applyFont="1" applyFill="1" applyBorder="1" applyAlignment="1">
      <alignment horizontal="center"/>
    </xf>
    <xf numFmtId="4" fontId="22" fillId="0" borderId="0" xfId="6" applyNumberFormat="1" applyFont="1" applyFill="1"/>
    <xf numFmtId="4" fontId="17" fillId="0" borderId="0" xfId="6" applyNumberFormat="1" applyFont="1" applyFill="1" applyAlignment="1">
      <alignment horizontal="right"/>
    </xf>
    <xf numFmtId="170" fontId="13" fillId="0" borderId="0" xfId="6" applyNumberFormat="1" applyFont="1"/>
    <xf numFmtId="170" fontId="13" fillId="0" borderId="0" xfId="6" applyNumberFormat="1" applyFont="1" applyFill="1" applyAlignment="1">
      <alignment horizontal="center"/>
    </xf>
    <xf numFmtId="4" fontId="13" fillId="0" borderId="0" xfId="6" applyNumberFormat="1" applyFont="1" applyFill="1" applyAlignment="1">
      <alignment horizontal="center"/>
    </xf>
    <xf numFmtId="4" fontId="23" fillId="0" borderId="0" xfId="6" applyNumberFormat="1" applyFont="1" applyFill="1" applyAlignment="1"/>
    <xf numFmtId="4" fontId="23" fillId="0" borderId="0" xfId="6" applyNumberFormat="1" applyFont="1" applyFill="1"/>
    <xf numFmtId="4" fontId="24" fillId="0" borderId="0" xfId="6" applyNumberFormat="1" applyFont="1" applyFill="1" applyAlignment="1">
      <alignment horizontal="right"/>
    </xf>
    <xf numFmtId="4" fontId="24" fillId="0" borderId="0" xfId="6" applyNumberFormat="1" applyFont="1" applyFill="1" applyAlignment="1">
      <alignment horizontal="left"/>
    </xf>
    <xf numFmtId="4" fontId="24" fillId="0" borderId="0" xfId="6" applyNumberFormat="1" applyFont="1" applyFill="1"/>
    <xf numFmtId="4" fontId="25" fillId="0" borderId="0" xfId="6" applyNumberFormat="1" applyFont="1" applyFill="1"/>
    <xf numFmtId="4" fontId="23" fillId="0" borderId="0" xfId="6" applyNumberFormat="1" applyFont="1"/>
    <xf numFmtId="167" fontId="24" fillId="0" borderId="0" xfId="6" applyNumberFormat="1" applyFont="1"/>
    <xf numFmtId="167" fontId="17" fillId="0" borderId="0" xfId="6" applyNumberFormat="1" applyFont="1"/>
    <xf numFmtId="0" fontId="14" fillId="9" borderId="23" xfId="6" applyFont="1" applyFill="1" applyBorder="1" applyAlignment="1">
      <alignment horizontal="center" vertical="center"/>
    </xf>
    <xf numFmtId="0" fontId="14" fillId="9" borderId="5" xfId="6" applyFont="1" applyFill="1" applyBorder="1" applyAlignment="1">
      <alignment horizontal="center" vertical="center"/>
    </xf>
    <xf numFmtId="0" fontId="14" fillId="9" borderId="10" xfId="6" applyFont="1" applyFill="1" applyBorder="1" applyAlignment="1">
      <alignment horizontal="center" vertical="center"/>
    </xf>
    <xf numFmtId="4" fontId="16" fillId="0" borderId="0" xfId="6" applyNumberFormat="1" applyFont="1" applyFill="1" applyAlignment="1">
      <alignment horizontal="center" wrapText="1"/>
    </xf>
    <xf numFmtId="4" fontId="26" fillId="0" borderId="0" xfId="6" applyNumberFormat="1" applyFont="1" applyAlignment="1">
      <alignment horizontal="left" vertical="top" wrapText="1"/>
    </xf>
    <xf numFmtId="4" fontId="26" fillId="0" borderId="0" xfId="6" applyNumberFormat="1" applyFont="1" applyAlignment="1">
      <alignment horizontal="left" wrapText="1"/>
    </xf>
    <xf numFmtId="0" fontId="5" fillId="0" borderId="0" xfId="8" applyFont="1"/>
    <xf numFmtId="0" fontId="5" fillId="0" borderId="0" xfId="8" applyFont="1" applyAlignment="1">
      <alignment horizontal="center"/>
    </xf>
    <xf numFmtId="171" fontId="7" fillId="0" borderId="2" xfId="8" applyNumberFormat="1" applyFont="1" applyBorder="1" applyAlignment="1">
      <alignment horizontal="center"/>
    </xf>
    <xf numFmtId="0" fontId="7" fillId="0" borderId="21" xfId="8" applyFont="1" applyBorder="1" applyAlignment="1">
      <alignment horizontal="right"/>
    </xf>
    <xf numFmtId="0" fontId="7" fillId="0" borderId="22" xfId="8" applyFont="1" applyBorder="1" applyAlignment="1">
      <alignment horizontal="right"/>
    </xf>
    <xf numFmtId="0" fontId="7" fillId="0" borderId="9" xfId="8" applyFont="1" applyBorder="1" applyAlignment="1">
      <alignment horizontal="center" vertical="center"/>
    </xf>
    <xf numFmtId="0" fontId="7" fillId="0" borderId="29" xfId="8" applyFont="1" applyBorder="1" applyAlignment="1">
      <alignment horizontal="center" vertical="center"/>
    </xf>
    <xf numFmtId="171" fontId="5" fillId="0" borderId="2" xfId="8" applyNumberFormat="1" applyFont="1" applyBorder="1" applyAlignment="1">
      <alignment horizontal="center"/>
    </xf>
    <xf numFmtId="0" fontId="7" fillId="0" borderId="21" xfId="8" applyFont="1" applyBorder="1" applyAlignment="1">
      <alignment horizontal="left"/>
    </xf>
    <xf numFmtId="0" fontId="7" fillId="0" borderId="22" xfId="8" applyFont="1" applyBorder="1" applyAlignment="1">
      <alignment horizontal="left"/>
    </xf>
    <xf numFmtId="0" fontId="7" fillId="0" borderId="30" xfId="8" applyFont="1" applyBorder="1" applyAlignment="1">
      <alignment horizontal="center" vertical="center"/>
    </xf>
    <xf numFmtId="0" fontId="7" fillId="0" borderId="21" xfId="8" applyFont="1" applyBorder="1" applyAlignment="1">
      <alignment horizontal="center" vertical="center"/>
    </xf>
    <xf numFmtId="0" fontId="7" fillId="0" borderId="17" xfId="8" applyFont="1" applyBorder="1" applyAlignment="1">
      <alignment horizontal="center" vertical="center"/>
    </xf>
    <xf numFmtId="0" fontId="7" fillId="0" borderId="22" xfId="8" applyFont="1" applyBorder="1" applyAlignment="1">
      <alignment horizontal="center" vertical="center"/>
    </xf>
    <xf numFmtId="9" fontId="8" fillId="10" borderId="18" xfId="3" applyNumberFormat="1" applyFont="1" applyFill="1" applyBorder="1" applyAlignment="1">
      <alignment horizontal="center"/>
    </xf>
    <xf numFmtId="164" fontId="30" fillId="0" borderId="2" xfId="4" applyFont="1" applyFill="1" applyBorder="1" applyAlignment="1">
      <alignment horizontal="left" wrapText="1"/>
    </xf>
    <xf numFmtId="0" fontId="30" fillId="0" borderId="2" xfId="8" applyFont="1" applyFill="1" applyBorder="1" applyAlignment="1">
      <alignment horizontal="center" vertical="center" wrapText="1"/>
    </xf>
    <xf numFmtId="0" fontId="30" fillId="0" borderId="17" xfId="8" applyFont="1" applyFill="1" applyBorder="1" applyAlignment="1">
      <alignment horizontal="left" vertical="center" wrapText="1"/>
    </xf>
    <xf numFmtId="0" fontId="30" fillId="0" borderId="22" xfId="8" applyFont="1" applyFill="1" applyBorder="1" applyAlignment="1">
      <alignment horizontal="left" vertical="center" wrapText="1"/>
    </xf>
    <xf numFmtId="0" fontId="5" fillId="10" borderId="2" xfId="8" applyFont="1" applyFill="1" applyBorder="1"/>
    <xf numFmtId="10" fontId="8" fillId="0" borderId="2" xfId="3" applyNumberFormat="1" applyFont="1" applyFill="1" applyBorder="1" applyAlignment="1">
      <alignment horizontal="center"/>
    </xf>
    <xf numFmtId="0" fontId="30" fillId="0" borderId="21" xfId="8" applyFont="1" applyFill="1" applyBorder="1" applyAlignment="1">
      <alignment horizontal="center" wrapText="1"/>
    </xf>
    <xf numFmtId="0" fontId="30" fillId="0" borderId="17" xfId="8" applyFont="1" applyFill="1" applyBorder="1" applyAlignment="1">
      <alignment horizontal="center" wrapText="1"/>
    </xf>
    <xf numFmtId="0" fontId="30" fillId="0" borderId="22" xfId="8" applyFont="1" applyFill="1" applyBorder="1" applyAlignment="1">
      <alignment horizontal="center" wrapText="1"/>
    </xf>
    <xf numFmtId="0" fontId="30" fillId="0" borderId="22" xfId="8" applyFont="1" applyFill="1" applyBorder="1" applyAlignment="1">
      <alignment wrapText="1"/>
    </xf>
    <xf numFmtId="0" fontId="32" fillId="0" borderId="2" xfId="8" applyFont="1" applyBorder="1"/>
    <xf numFmtId="10" fontId="8" fillId="0" borderId="31" xfId="3" applyNumberFormat="1" applyFont="1" applyFill="1" applyBorder="1" applyAlignment="1">
      <alignment horizontal="center"/>
    </xf>
    <xf numFmtId="0" fontId="30" fillId="10" borderId="2" xfId="8" applyFont="1" applyFill="1" applyBorder="1" applyAlignment="1">
      <alignment wrapText="1"/>
    </xf>
    <xf numFmtId="0" fontId="30" fillId="0" borderId="17" xfId="8" applyFont="1" applyFill="1" applyBorder="1" applyAlignment="1">
      <alignment wrapText="1"/>
    </xf>
    <xf numFmtId="10" fontId="8" fillId="10" borderId="2" xfId="3" applyNumberFormat="1" applyFont="1" applyFill="1" applyBorder="1" applyAlignment="1">
      <alignment horizontal="center"/>
    </xf>
    <xf numFmtId="0" fontId="30" fillId="0" borderId="19" xfId="8" applyFont="1" applyFill="1" applyBorder="1" applyAlignment="1">
      <alignment horizontal="center" vertical="center" wrapText="1"/>
    </xf>
    <xf numFmtId="0" fontId="30" fillId="0" borderId="13" xfId="8" applyFont="1" applyFill="1" applyBorder="1" applyAlignment="1">
      <alignment horizontal="center" vertical="center" wrapText="1"/>
    </xf>
    <xf numFmtId="170" fontId="30" fillId="0" borderId="2" xfId="4" applyNumberFormat="1" applyFont="1" applyFill="1" applyBorder="1" applyAlignment="1">
      <alignment horizontal="left" wrapText="1"/>
    </xf>
    <xf numFmtId="10" fontId="33" fillId="0" borderId="12" xfId="3" applyNumberFormat="1" applyFont="1" applyFill="1" applyBorder="1" applyAlignment="1">
      <alignment horizontal="center" wrapText="1"/>
    </xf>
    <xf numFmtId="0" fontId="33" fillId="0" borderId="2" xfId="8" applyFont="1" applyFill="1" applyBorder="1" applyAlignment="1">
      <alignment horizontal="center" vertical="center"/>
    </xf>
    <xf numFmtId="0" fontId="33" fillId="0" borderId="2" xfId="8" applyFont="1" applyFill="1" applyBorder="1" applyAlignment="1">
      <alignment horizontal="center" wrapText="1"/>
    </xf>
    <xf numFmtId="0" fontId="8" fillId="0" borderId="17" xfId="8" applyFont="1" applyFill="1" applyBorder="1" applyAlignment="1"/>
    <xf numFmtId="0" fontId="8" fillId="0" borderId="22" xfId="8" applyFont="1" applyFill="1" applyBorder="1" applyAlignment="1"/>
    <xf numFmtId="0" fontId="33" fillId="0" borderId="21" xfId="8" applyFont="1" applyFill="1" applyBorder="1" applyAlignment="1">
      <alignment horizontal="center" vertical="center"/>
    </xf>
    <xf numFmtId="0" fontId="33" fillId="0" borderId="17" xfId="8" applyFont="1" applyFill="1" applyBorder="1" applyAlignment="1">
      <alignment horizontal="center" vertical="center"/>
    </xf>
    <xf numFmtId="0" fontId="33" fillId="0" borderId="22" xfId="8" applyFont="1" applyFill="1" applyBorder="1" applyAlignment="1">
      <alignment horizontal="center" vertical="center"/>
    </xf>
    <xf numFmtId="10" fontId="8" fillId="0" borderId="0" xfId="3" applyNumberFormat="1" applyFont="1" applyFill="1" applyAlignment="1">
      <alignment horizontal="center"/>
    </xf>
    <xf numFmtId="164" fontId="8" fillId="0" borderId="0" xfId="4" applyFont="1" applyFill="1" applyAlignment="1">
      <alignment horizontal="center"/>
    </xf>
    <xf numFmtId="0" fontId="8" fillId="0" borderId="0" xfId="8" applyFont="1" applyFill="1" applyAlignment="1">
      <alignment horizontal="center"/>
    </xf>
    <xf numFmtId="0" fontId="8" fillId="0" borderId="0" xfId="8" applyFont="1" applyFill="1"/>
    <xf numFmtId="9" fontId="8" fillId="0" borderId="32" xfId="3" applyNumberFormat="1" applyFont="1" applyFill="1" applyBorder="1" applyAlignment="1">
      <alignment horizontal="center"/>
    </xf>
    <xf numFmtId="164" fontId="30" fillId="0" borderId="33" xfId="4" applyFont="1" applyFill="1" applyBorder="1" applyAlignment="1">
      <alignment horizontal="center" vertical="center" wrapText="1"/>
    </xf>
    <xf numFmtId="10" fontId="8" fillId="0" borderId="34" xfId="3" applyNumberFormat="1" applyFont="1" applyFill="1" applyBorder="1" applyAlignment="1">
      <alignment horizontal="center"/>
    </xf>
    <xf numFmtId="164" fontId="30" fillId="0" borderId="2" xfId="4" applyFont="1" applyFill="1" applyBorder="1" applyAlignment="1">
      <alignment horizontal="center" wrapText="1"/>
    </xf>
    <xf numFmtId="0" fontId="30" fillId="0" borderId="21" xfId="8" applyFont="1" applyFill="1" applyBorder="1" applyAlignment="1">
      <alignment horizontal="left" wrapText="1"/>
    </xf>
    <xf numFmtId="0" fontId="30" fillId="0" borderId="17" xfId="8" applyFont="1" applyFill="1" applyBorder="1" applyAlignment="1">
      <alignment horizontal="left" wrapText="1"/>
    </xf>
    <xf numFmtId="0" fontId="30" fillId="0" borderId="22" xfId="8" applyFont="1" applyFill="1" applyBorder="1" applyAlignment="1">
      <alignment horizontal="left" wrapText="1"/>
    </xf>
    <xf numFmtId="10" fontId="8" fillId="0" borderId="35" xfId="3" applyNumberFormat="1" applyFont="1" applyFill="1" applyBorder="1" applyAlignment="1">
      <alignment horizontal="center"/>
    </xf>
    <xf numFmtId="0" fontId="33" fillId="0" borderId="2" xfId="8" applyFont="1" applyFill="1" applyBorder="1" applyAlignment="1">
      <alignment horizontal="center"/>
    </xf>
    <xf numFmtId="0" fontId="8" fillId="0" borderId="21" xfId="8" applyFont="1" applyFill="1" applyBorder="1" applyAlignment="1">
      <alignment horizontal="center"/>
    </xf>
    <xf numFmtId="0" fontId="8" fillId="0" borderId="17" xfId="8" applyFont="1" applyFill="1" applyBorder="1" applyAlignment="1">
      <alignment horizontal="center"/>
    </xf>
    <xf numFmtId="0" fontId="8" fillId="0" borderId="22" xfId="8" applyFont="1" applyFill="1" applyBorder="1" applyAlignment="1">
      <alignment horizontal="center"/>
    </xf>
    <xf numFmtId="10" fontId="8" fillId="0" borderId="0" xfId="3" applyNumberFormat="1" applyFont="1" applyFill="1" applyBorder="1" applyAlignment="1">
      <alignment horizontal="center"/>
    </xf>
    <xf numFmtId="164" fontId="8" fillId="0" borderId="0" xfId="4" applyFont="1" applyFill="1" applyBorder="1" applyAlignment="1">
      <alignment horizontal="center"/>
    </xf>
    <xf numFmtId="0" fontId="8" fillId="0" borderId="0" xfId="8" applyFont="1" applyFill="1" applyBorder="1" applyAlignment="1">
      <alignment horizontal="center"/>
    </xf>
    <xf numFmtId="0" fontId="8" fillId="0" borderId="0" xfId="8" applyFont="1" applyFill="1" applyBorder="1"/>
    <xf numFmtId="0" fontId="5" fillId="0" borderId="0" xfId="8" applyFont="1" applyFill="1"/>
    <xf numFmtId="164" fontId="34" fillId="0" borderId="0" xfId="4" applyFont="1" applyFill="1" applyBorder="1" applyAlignment="1">
      <alignment horizontal="center"/>
    </xf>
    <xf numFmtId="0" fontId="34" fillId="0" borderId="0" xfId="8" applyFont="1" applyFill="1" applyBorder="1" applyAlignment="1">
      <alignment horizontal="center" wrapText="1"/>
    </xf>
    <xf numFmtId="0" fontId="30" fillId="0" borderId="2" xfId="8" applyFont="1" applyFill="1" applyBorder="1"/>
    <xf numFmtId="0" fontId="34" fillId="0" borderId="0" xfId="8" applyFont="1" applyFill="1" applyBorder="1" applyAlignment="1">
      <alignment horizontal="center"/>
    </xf>
    <xf numFmtId="0" fontId="34" fillId="0" borderId="0" xfId="8" applyFont="1" applyFill="1" applyBorder="1"/>
    <xf numFmtId="165" fontId="30" fillId="0" borderId="19" xfId="2" applyFont="1" applyFill="1" applyBorder="1" applyAlignment="1">
      <alignment horizontal="left"/>
    </xf>
    <xf numFmtId="165" fontId="8" fillId="10" borderId="2" xfId="2" applyFont="1" applyFill="1" applyBorder="1" applyAlignment="1">
      <alignment horizontal="left"/>
    </xf>
    <xf numFmtId="0" fontId="30" fillId="10" borderId="2" xfId="8" applyFont="1" applyFill="1" applyBorder="1" applyAlignment="1">
      <alignment horizontal="center" wrapText="1"/>
    </xf>
    <xf numFmtId="0" fontId="30" fillId="0" borderId="2" xfId="8" applyFont="1" applyFill="1" applyBorder="1" applyAlignment="1">
      <alignment horizontal="center"/>
    </xf>
    <xf numFmtId="0" fontId="30" fillId="0" borderId="20" xfId="8" applyFont="1" applyFill="1" applyBorder="1" applyAlignment="1">
      <alignment horizontal="right"/>
    </xf>
    <xf numFmtId="0" fontId="5" fillId="0" borderId="0" xfId="8" applyFont="1" applyBorder="1"/>
    <xf numFmtId="10" fontId="8" fillId="0" borderId="36" xfId="3" applyNumberFormat="1" applyFont="1" applyFill="1" applyBorder="1" applyAlignment="1">
      <alignment horizontal="center"/>
    </xf>
    <xf numFmtId="165" fontId="8" fillId="0" borderId="2" xfId="2" applyFont="1" applyFill="1" applyBorder="1" applyAlignment="1">
      <alignment horizontal="center"/>
    </xf>
    <xf numFmtId="165" fontId="8" fillId="0" borderId="11" xfId="2" applyFont="1" applyFill="1" applyBorder="1" applyAlignment="1">
      <alignment horizontal="left"/>
    </xf>
    <xf numFmtId="165" fontId="8" fillId="0" borderId="11" xfId="2" applyFont="1" applyFill="1" applyBorder="1" applyAlignment="1">
      <alignment horizontal="left" wrapText="1"/>
    </xf>
    <xf numFmtId="0" fontId="8" fillId="0" borderId="25" xfId="8" applyFont="1" applyFill="1" applyBorder="1" applyAlignment="1">
      <alignment horizontal="center" wrapText="1"/>
    </xf>
    <xf numFmtId="0" fontId="8" fillId="0" borderId="11" xfId="8" applyFont="1" applyFill="1" applyBorder="1" applyAlignment="1">
      <alignment horizontal="center"/>
    </xf>
    <xf numFmtId="0" fontId="8" fillId="0" borderId="36" xfId="8" applyFont="1" applyBorder="1"/>
    <xf numFmtId="10" fontId="8" fillId="0" borderId="16" xfId="3" applyNumberFormat="1" applyFont="1" applyFill="1" applyBorder="1" applyAlignment="1">
      <alignment horizontal="center"/>
    </xf>
    <xf numFmtId="165" fontId="8" fillId="0" borderId="11" xfId="2" applyFont="1" applyFill="1" applyBorder="1" applyAlignment="1">
      <alignment horizontal="center"/>
    </xf>
    <xf numFmtId="0" fontId="8" fillId="0" borderId="5" xfId="8" applyFont="1" applyFill="1" applyBorder="1" applyAlignment="1">
      <alignment horizontal="center" wrapText="1"/>
    </xf>
    <xf numFmtId="0" fontId="8" fillId="0" borderId="15" xfId="8" applyFont="1" applyBorder="1"/>
    <xf numFmtId="0" fontId="8" fillId="0" borderId="16" xfId="8" applyFont="1" applyBorder="1"/>
    <xf numFmtId="10" fontId="8" fillId="0" borderId="11" xfId="3" applyNumberFormat="1" applyFont="1" applyFill="1" applyBorder="1" applyAlignment="1">
      <alignment horizontal="center"/>
    </xf>
    <xf numFmtId="0" fontId="8" fillId="0" borderId="11" xfId="8" applyFont="1" applyBorder="1"/>
    <xf numFmtId="164" fontId="5" fillId="0" borderId="0" xfId="8" applyNumberFormat="1" applyFont="1" applyBorder="1"/>
    <xf numFmtId="0" fontId="30" fillId="0" borderId="12" xfId="8" applyFont="1" applyFill="1" applyBorder="1" applyAlignment="1">
      <alignment horizontal="left"/>
    </xf>
    <xf numFmtId="0" fontId="30" fillId="0" borderId="13" xfId="8" applyFont="1" applyFill="1" applyBorder="1" applyAlignment="1">
      <alignment horizontal="left"/>
    </xf>
    <xf numFmtId="0" fontId="30" fillId="0" borderId="7" xfId="8" applyFont="1" applyFill="1" applyBorder="1" applyAlignment="1">
      <alignment horizontal="left"/>
    </xf>
    <xf numFmtId="0" fontId="30" fillId="0" borderId="8" xfId="8" applyFont="1" applyFill="1" applyBorder="1" applyAlignment="1">
      <alignment horizontal="left"/>
    </xf>
    <xf numFmtId="164" fontId="30" fillId="0" borderId="19" xfId="4" applyFont="1" applyFill="1" applyBorder="1" applyAlignment="1">
      <alignment horizontal="center"/>
    </xf>
    <xf numFmtId="164" fontId="8" fillId="10" borderId="9" xfId="4" applyFont="1" applyFill="1" applyBorder="1" applyAlignment="1">
      <alignment horizontal="left"/>
    </xf>
    <xf numFmtId="0" fontId="8" fillId="10" borderId="9" xfId="8" applyFont="1" applyFill="1" applyBorder="1" applyAlignment="1">
      <alignment horizontal="center" wrapText="1"/>
    </xf>
    <xf numFmtId="0" fontId="30" fillId="0" borderId="9" xfId="8" applyFont="1" applyFill="1" applyBorder="1" applyAlignment="1">
      <alignment horizontal="center"/>
    </xf>
    <xf numFmtId="0" fontId="33" fillId="0" borderId="36" xfId="8" applyFont="1" applyFill="1" applyBorder="1" applyAlignment="1">
      <alignment horizontal="left"/>
    </xf>
    <xf numFmtId="164" fontId="8" fillId="0" borderId="36" xfId="4" applyFont="1" applyFill="1" applyBorder="1" applyAlignment="1">
      <alignment horizontal="center"/>
    </xf>
    <xf numFmtId="164" fontId="8" fillId="2" borderId="36" xfId="4" applyFont="1" applyFill="1" applyBorder="1" applyAlignment="1">
      <alignment horizontal="left"/>
    </xf>
    <xf numFmtId="165" fontId="33" fillId="0" borderId="11" xfId="2" applyFont="1" applyBorder="1" applyAlignment="1">
      <alignment horizontal="left" vertical="center"/>
    </xf>
    <xf numFmtId="0" fontId="8" fillId="0" borderId="36" xfId="8" applyFont="1" applyFill="1" applyBorder="1" applyAlignment="1">
      <alignment horizontal="center" wrapText="1"/>
    </xf>
    <xf numFmtId="0" fontId="8" fillId="0" borderId="3" xfId="8" applyFont="1" applyFill="1" applyBorder="1" applyAlignment="1">
      <alignment horizontal="center"/>
    </xf>
    <xf numFmtId="0" fontId="8" fillId="0" borderId="20" xfId="8" applyFont="1" applyBorder="1"/>
    <xf numFmtId="0" fontId="33" fillId="0" borderId="16" xfId="8" applyFont="1" applyFill="1" applyBorder="1" applyAlignment="1">
      <alignment horizontal="left"/>
    </xf>
    <xf numFmtId="164" fontId="8" fillId="0" borderId="16" xfId="4" applyFont="1" applyFill="1" applyBorder="1" applyAlignment="1">
      <alignment horizontal="center"/>
    </xf>
    <xf numFmtId="164" fontId="8" fillId="2" borderId="16" xfId="4" applyFont="1" applyFill="1" applyBorder="1" applyAlignment="1">
      <alignment horizontal="left"/>
    </xf>
    <xf numFmtId="0" fontId="8" fillId="0" borderId="16" xfId="8" applyFont="1" applyFill="1" applyBorder="1" applyAlignment="1">
      <alignment horizontal="center" wrapText="1"/>
    </xf>
    <xf numFmtId="0" fontId="8" fillId="0" borderId="6" xfId="8" applyFont="1" applyFill="1" applyBorder="1" applyAlignment="1">
      <alignment horizontal="center" vertical="center"/>
    </xf>
    <xf numFmtId="0" fontId="8" fillId="0" borderId="6" xfId="8" applyFont="1" applyFill="1" applyBorder="1"/>
    <xf numFmtId="0" fontId="8" fillId="0" borderId="6" xfId="8" applyFont="1" applyFill="1" applyBorder="1" applyAlignment="1">
      <alignment horizontal="center"/>
    </xf>
    <xf numFmtId="0" fontId="33" fillId="0" borderId="11" xfId="8" applyFont="1" applyBorder="1" applyAlignment="1">
      <alignment horizontal="left" vertical="center"/>
    </xf>
    <xf numFmtId="164" fontId="8" fillId="0" borderId="11" xfId="4" applyFont="1" applyFill="1" applyBorder="1" applyAlignment="1">
      <alignment horizontal="center"/>
    </xf>
    <xf numFmtId="164" fontId="8" fillId="2" borderId="11" xfId="4" applyFont="1" applyFill="1" applyBorder="1" applyAlignment="1">
      <alignment horizontal="left"/>
    </xf>
    <xf numFmtId="0" fontId="8" fillId="0" borderId="11" xfId="8" applyFont="1" applyFill="1" applyBorder="1" applyAlignment="1">
      <alignment horizontal="center" wrapText="1"/>
    </xf>
    <xf numFmtId="0" fontId="33" fillId="0" borderId="8" xfId="8" applyFont="1" applyBorder="1" applyAlignment="1">
      <alignment horizontal="center" vertical="center"/>
    </xf>
    <xf numFmtId="0" fontId="8" fillId="0" borderId="8" xfId="8" applyFont="1" applyBorder="1" applyAlignment="1">
      <alignment horizontal="left" vertical="center"/>
    </xf>
    <xf numFmtId="0" fontId="33" fillId="0" borderId="12" xfId="8" applyFont="1" applyBorder="1" applyAlignment="1">
      <alignment horizontal="left" vertical="center"/>
    </xf>
    <xf numFmtId="0" fontId="33" fillId="0" borderId="13" xfId="8" applyFont="1" applyBorder="1" applyAlignment="1">
      <alignment horizontal="left" vertical="center"/>
    </xf>
    <xf numFmtId="0" fontId="33" fillId="0" borderId="14" xfId="8" applyFont="1" applyBorder="1" applyAlignment="1">
      <alignment horizontal="left" vertical="center"/>
    </xf>
    <xf numFmtId="165" fontId="30" fillId="0" borderId="0" xfId="2" applyFont="1" applyFill="1" applyBorder="1" applyAlignment="1">
      <alignment horizontal="center"/>
    </xf>
    <xf numFmtId="0" fontId="30" fillId="0" borderId="0" xfId="8" applyFont="1" applyFill="1" applyBorder="1" applyAlignment="1">
      <alignment horizontal="center" wrapText="1"/>
    </xf>
    <xf numFmtId="0" fontId="30" fillId="0" borderId="0" xfId="8" applyFont="1" applyFill="1" applyBorder="1" applyAlignment="1">
      <alignment horizontal="center"/>
    </xf>
    <xf numFmtId="0" fontId="30" fillId="0" borderId="0" xfId="8" applyFont="1" applyFill="1" applyBorder="1"/>
    <xf numFmtId="165" fontId="30" fillId="0" borderId="19" xfId="2" applyFont="1" applyFill="1" applyBorder="1" applyAlignment="1">
      <alignment horizontal="center"/>
    </xf>
    <xf numFmtId="165" fontId="33" fillId="10" borderId="9" xfId="2" applyFont="1" applyFill="1" applyBorder="1" applyAlignment="1">
      <alignment horizontal="left"/>
    </xf>
    <xf numFmtId="171" fontId="30" fillId="10" borderId="19" xfId="8" applyNumberFormat="1" applyFont="1" applyFill="1" applyBorder="1" applyAlignment="1">
      <alignment horizontal="center" wrapText="1"/>
    </xf>
    <xf numFmtId="10" fontId="8" fillId="0" borderId="1" xfId="3" applyNumberFormat="1" applyFont="1" applyFill="1" applyBorder="1" applyAlignment="1">
      <alignment horizontal="center"/>
    </xf>
    <xf numFmtId="165" fontId="8" fillId="0" borderId="1" xfId="2" applyFont="1" applyFill="1" applyBorder="1" applyAlignment="1">
      <alignment horizontal="center"/>
    </xf>
    <xf numFmtId="165" fontId="33" fillId="0" borderId="2" xfId="2" applyFont="1" applyFill="1" applyBorder="1" applyAlignment="1">
      <alignment horizontal="left"/>
    </xf>
    <xf numFmtId="165" fontId="8" fillId="0" borderId="8" xfId="2" applyFont="1" applyFill="1" applyBorder="1" applyAlignment="1">
      <alignment horizontal="left" wrapText="1"/>
    </xf>
    <xf numFmtId="0" fontId="8" fillId="0" borderId="3" xfId="8" applyFont="1" applyFill="1" applyBorder="1" applyAlignment="1">
      <alignment horizontal="center" wrapText="1"/>
    </xf>
    <xf numFmtId="0" fontId="8" fillId="0" borderId="36" xfId="8" applyFont="1" applyFill="1" applyBorder="1" applyAlignment="1">
      <alignment horizontal="center"/>
    </xf>
    <xf numFmtId="0" fontId="8" fillId="0" borderId="36" xfId="8" applyFont="1" applyFill="1" applyBorder="1"/>
    <xf numFmtId="165" fontId="8" fillId="0" borderId="34" xfId="2" applyFont="1" applyFill="1" applyBorder="1" applyAlignment="1">
      <alignment horizontal="center"/>
    </xf>
    <xf numFmtId="165" fontId="33" fillId="0" borderId="11" xfId="2" applyFont="1" applyFill="1" applyBorder="1" applyAlignment="1">
      <alignment horizontal="left"/>
    </xf>
    <xf numFmtId="0" fontId="8" fillId="0" borderId="6" xfId="8" applyFont="1" applyFill="1" applyBorder="1" applyAlignment="1">
      <alignment horizontal="center" wrapText="1"/>
    </xf>
    <xf numFmtId="0" fontId="8" fillId="0" borderId="16" xfId="8" applyFont="1" applyFill="1" applyBorder="1" applyAlignment="1">
      <alignment horizontal="center"/>
    </xf>
    <xf numFmtId="0" fontId="8" fillId="0" borderId="16" xfId="8" applyFont="1" applyFill="1" applyBorder="1"/>
    <xf numFmtId="165" fontId="8" fillId="0" borderId="35" xfId="2" applyFont="1" applyFill="1" applyBorder="1" applyAlignment="1">
      <alignment horizontal="center"/>
    </xf>
    <xf numFmtId="0" fontId="8" fillId="0" borderId="8" xfId="8" applyFont="1" applyFill="1" applyBorder="1" applyAlignment="1">
      <alignment horizontal="center" wrapText="1"/>
    </xf>
    <xf numFmtId="0" fontId="8" fillId="0" borderId="11" xfId="8" applyFont="1" applyFill="1" applyBorder="1"/>
    <xf numFmtId="0" fontId="30" fillId="0" borderId="14" xfId="8" applyFont="1" applyFill="1" applyBorder="1" applyAlignment="1">
      <alignment horizontal="left"/>
    </xf>
    <xf numFmtId="10" fontId="8" fillId="0" borderId="2" xfId="3" applyNumberFormat="1" applyFont="1" applyFill="1" applyBorder="1" applyAlignment="1">
      <alignment horizontal="center" vertical="center"/>
    </xf>
    <xf numFmtId="0" fontId="33" fillId="0" borderId="2" xfId="8" applyFont="1" applyFill="1" applyBorder="1" applyAlignment="1">
      <alignment horizontal="center" vertical="center" wrapText="1"/>
    </xf>
    <xf numFmtId="0" fontId="33" fillId="0" borderId="22" xfId="8" applyFont="1" applyFill="1" applyBorder="1" applyAlignment="1">
      <alignment horizontal="center" vertical="center" wrapText="1"/>
    </xf>
    <xf numFmtId="0" fontId="8" fillId="0" borderId="17" xfId="8" applyFont="1" applyFill="1" applyBorder="1" applyAlignment="1">
      <alignment horizontal="right"/>
    </xf>
    <xf numFmtId="0" fontId="33" fillId="0" borderId="0" xfId="8" applyFont="1" applyFill="1" applyBorder="1" applyAlignment="1">
      <alignment horizontal="center"/>
    </xf>
    <xf numFmtId="0" fontId="33" fillId="0" borderId="0" xfId="8" applyFont="1" applyFill="1" applyBorder="1"/>
    <xf numFmtId="0" fontId="33" fillId="3" borderId="18" xfId="8" applyFont="1" applyFill="1" applyBorder="1" applyAlignment="1">
      <alignment horizontal="center" wrapText="1"/>
    </xf>
    <xf numFmtId="0" fontId="33" fillId="3" borderId="19" xfId="8" applyFont="1" applyFill="1" applyBorder="1" applyAlignment="1">
      <alignment horizontal="center" wrapText="1"/>
    </xf>
    <xf numFmtId="0" fontId="33" fillId="3" borderId="20" xfId="8" applyFont="1" applyFill="1" applyBorder="1" applyAlignment="1">
      <alignment horizontal="center" wrapText="1"/>
    </xf>
    <xf numFmtId="0" fontId="8" fillId="0" borderId="0" xfId="8" applyFont="1" applyAlignment="1">
      <alignment horizontal="left" vertical="center" indent="15"/>
    </xf>
    <xf numFmtId="0" fontId="8" fillId="4" borderId="12" xfId="8" applyFont="1" applyFill="1" applyBorder="1" applyAlignment="1">
      <alignment horizontal="center" wrapText="1"/>
    </xf>
    <xf numFmtId="0" fontId="8" fillId="4" borderId="13" xfId="8" applyFont="1" applyFill="1" applyBorder="1" applyAlignment="1">
      <alignment horizontal="center" wrapText="1"/>
    </xf>
    <xf numFmtId="0" fontId="8" fillId="4" borderId="14" xfId="8" applyFont="1" applyFill="1" applyBorder="1" applyAlignment="1">
      <alignment horizontal="center" wrapText="1"/>
    </xf>
    <xf numFmtId="0" fontId="8" fillId="0" borderId="0" xfId="8" applyFont="1" applyAlignment="1">
      <alignment horizontal="center" vertical="center"/>
    </xf>
    <xf numFmtId="0" fontId="33" fillId="0" borderId="21" xfId="8" applyFont="1" applyBorder="1" applyAlignment="1">
      <alignment horizontal="center" vertical="center" wrapText="1"/>
    </xf>
    <xf numFmtId="0" fontId="33" fillId="0" borderId="17" xfId="8" applyFont="1" applyBorder="1" applyAlignment="1">
      <alignment horizontal="center" vertical="center" wrapText="1"/>
    </xf>
    <xf numFmtId="0" fontId="33" fillId="0" borderId="22" xfId="8" applyFont="1" applyBorder="1" applyAlignment="1">
      <alignment horizontal="center" vertical="center" wrapText="1"/>
    </xf>
    <xf numFmtId="0" fontId="35" fillId="0" borderId="21" xfId="8" applyFont="1" applyBorder="1" applyAlignment="1">
      <alignment horizontal="center" vertical="center"/>
    </xf>
    <xf numFmtId="0" fontId="35" fillId="0" borderId="17" xfId="8" applyFont="1" applyBorder="1" applyAlignment="1">
      <alignment horizontal="center" vertical="center"/>
    </xf>
    <xf numFmtId="0" fontId="35" fillId="0" borderId="22" xfId="8" applyFont="1" applyBorder="1" applyAlignment="1">
      <alignment horizontal="center" vertical="center"/>
    </xf>
    <xf numFmtId="0" fontId="5" fillId="0" borderId="0" xfId="8" applyFont="1" applyBorder="1" applyAlignment="1">
      <alignment horizontal="center"/>
    </xf>
    <xf numFmtId="0" fontId="9" fillId="5" borderId="0" xfId="9" applyFont="1" applyFill="1" applyAlignment="1">
      <alignment horizontal="center"/>
    </xf>
    <xf numFmtId="0" fontId="10" fillId="0" borderId="0" xfId="9" applyFont="1"/>
    <xf numFmtId="0" fontId="11" fillId="0" borderId="0" xfId="9" applyFont="1" applyAlignment="1">
      <alignment horizontal="center"/>
    </xf>
    <xf numFmtId="0" fontId="11" fillId="6" borderId="0" xfId="9" applyFont="1" applyFill="1" applyBorder="1" applyAlignment="1">
      <alignment horizontal="center" vertical="center"/>
    </xf>
    <xf numFmtId="0" fontId="11" fillId="0" borderId="2" xfId="9" applyFont="1" applyBorder="1" applyAlignment="1">
      <alignment horizontal="center" vertical="center" wrapText="1"/>
    </xf>
    <xf numFmtId="0" fontId="10" fillId="0" borderId="2" xfId="9" applyFont="1" applyBorder="1" applyAlignment="1">
      <alignment vertical="center" wrapText="1"/>
    </xf>
    <xf numFmtId="0" fontId="11" fillId="0" borderId="21" xfId="9" applyFont="1" applyBorder="1" applyAlignment="1">
      <alignment horizontal="center" vertical="center" wrapText="1"/>
    </xf>
    <xf numFmtId="0" fontId="10" fillId="0" borderId="18" xfId="9" applyFont="1" applyBorder="1" applyAlignment="1">
      <alignment vertical="center" wrapText="1"/>
    </xf>
    <xf numFmtId="0" fontId="10" fillId="0" borderId="18" xfId="9" applyFont="1" applyBorder="1" applyAlignment="1">
      <alignment horizontal="center" vertical="center" wrapText="1"/>
    </xf>
    <xf numFmtId="0" fontId="10" fillId="0" borderId="9" xfId="9" applyFont="1" applyBorder="1" applyAlignment="1">
      <alignment horizontal="center" vertical="center" wrapText="1"/>
    </xf>
    <xf numFmtId="9" fontId="10" fillId="0" borderId="0" xfId="9" applyNumberFormat="1" applyFont="1" applyAlignment="1">
      <alignment horizontal="left"/>
    </xf>
    <xf numFmtId="0" fontId="11" fillId="0" borderId="22" xfId="9" applyFont="1" applyBorder="1" applyAlignment="1">
      <alignment horizontal="center" vertical="center" wrapText="1"/>
    </xf>
    <xf numFmtId="0" fontId="11" fillId="0" borderId="21" xfId="9" applyFont="1" applyBorder="1" applyAlignment="1">
      <alignment horizontal="center" vertical="center" wrapText="1"/>
    </xf>
    <xf numFmtId="0" fontId="11" fillId="6" borderId="0" xfId="9" applyFont="1" applyFill="1" applyAlignment="1">
      <alignment horizontal="center" vertical="center"/>
    </xf>
    <xf numFmtId="0" fontId="11" fillId="0" borderId="0" xfId="9" applyFont="1" applyAlignment="1">
      <alignment vertical="center"/>
    </xf>
    <xf numFmtId="0" fontId="11" fillId="7" borderId="0" xfId="9" applyFont="1" applyFill="1" applyBorder="1" applyAlignment="1">
      <alignment horizontal="center" vertical="center"/>
    </xf>
    <xf numFmtId="0" fontId="11" fillId="7" borderId="0" xfId="9" applyFont="1" applyFill="1" applyBorder="1" applyAlignment="1">
      <alignment horizontal="center" vertical="center" wrapText="1"/>
    </xf>
    <xf numFmtId="10" fontId="10" fillId="0" borderId="18" xfId="9" applyNumberFormat="1" applyFont="1" applyBorder="1" applyAlignment="1">
      <alignment horizontal="center" vertical="center" wrapText="1"/>
    </xf>
    <xf numFmtId="0" fontId="10" fillId="8" borderId="18" xfId="9" applyFont="1" applyFill="1" applyBorder="1" applyAlignment="1">
      <alignment horizontal="center" vertical="center" wrapText="1"/>
    </xf>
    <xf numFmtId="0" fontId="12" fillId="0" borderId="0" xfId="9" applyFont="1" applyAlignment="1">
      <alignment horizontal="center" wrapText="1"/>
    </xf>
    <xf numFmtId="0" fontId="10" fillId="0" borderId="0" xfId="9" applyFont="1" applyAlignment="1">
      <alignment vertical="center"/>
    </xf>
    <xf numFmtId="0" fontId="10" fillId="0" borderId="18" xfId="9" applyFont="1" applyBorder="1" applyAlignment="1">
      <alignment horizontal="justify" vertical="center" wrapText="1"/>
    </xf>
    <xf numFmtId="10" fontId="10" fillId="0" borderId="0" xfId="9" applyNumberFormat="1" applyFont="1" applyAlignment="1">
      <alignment horizontal="left"/>
    </xf>
    <xf numFmtId="0" fontId="10" fillId="0" borderId="0" xfId="9" applyFont="1" applyAlignment="1">
      <alignment horizontal="left"/>
    </xf>
    <xf numFmtId="0" fontId="11" fillId="0" borderId="21" xfId="9" applyFont="1" applyBorder="1" applyAlignment="1">
      <alignment vertical="center" wrapText="1"/>
    </xf>
    <xf numFmtId="0" fontId="11" fillId="0" borderId="9" xfId="9" applyFont="1" applyBorder="1" applyAlignment="1">
      <alignment horizontal="center" vertical="center" wrapText="1"/>
    </xf>
    <xf numFmtId="0" fontId="1" fillId="0" borderId="0" xfId="9"/>
  </cellXfs>
  <cellStyles count="10">
    <cellStyle name="Moeda" xfId="2" builtinId="4"/>
    <cellStyle name="Moeda_ANEXO_IV_CUSTOS CONFORTO AMBIENTAL 28-02-08 FINAL" xfId="4"/>
    <cellStyle name="Normal" xfId="0" builtinId="0"/>
    <cellStyle name="Normal 154" xfId="7"/>
    <cellStyle name="Normal 2" xfId="5"/>
    <cellStyle name="Normal 3" xfId="6"/>
    <cellStyle name="Normal 4" xfId="8"/>
    <cellStyle name="Normal 5" xfId="9"/>
    <cellStyle name="Porcentagem" xfId="3"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97276</xdr:colOff>
      <xdr:row>14</xdr:row>
      <xdr:rowOff>49625</xdr:rowOff>
    </xdr:from>
    <xdr:to>
      <xdr:col>2</xdr:col>
      <xdr:colOff>202659</xdr:colOff>
      <xdr:row>16</xdr:row>
      <xdr:rowOff>120695</xdr:rowOff>
    </xdr:to>
    <xdr:sp macro="" textlink="">
      <xdr:nvSpPr>
        <xdr:cNvPr id="2" name="Chave esquerda 1"/>
        <xdr:cNvSpPr/>
      </xdr:nvSpPr>
      <xdr:spPr>
        <a:xfrm>
          <a:off x="897376" y="2202275"/>
          <a:ext cx="105383" cy="394920"/>
        </a:xfrm>
        <a:prstGeom prst="leftBrace">
          <a:avLst>
            <a:gd name="adj1" fmla="val 8333"/>
            <a:gd name="adj2" fmla="val 50852"/>
          </a:avLst>
        </a:prstGeom>
        <a:noFill/>
        <a:ln w="6350" cap="rnd" cmpd="sng">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479546</xdr:colOff>
      <xdr:row>23</xdr:row>
      <xdr:rowOff>142875</xdr:rowOff>
    </xdr:from>
    <xdr:to>
      <xdr:col>1</xdr:col>
      <xdr:colOff>525265</xdr:colOff>
      <xdr:row>26</xdr:row>
      <xdr:rowOff>23813</xdr:rowOff>
    </xdr:to>
    <xdr:sp macro="" textlink="">
      <xdr:nvSpPr>
        <xdr:cNvPr id="3" name="Colchete esquerdo 2"/>
        <xdr:cNvSpPr/>
      </xdr:nvSpPr>
      <xdr:spPr>
        <a:xfrm>
          <a:off x="727196" y="3667125"/>
          <a:ext cx="45719" cy="43338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5</xdr:col>
      <xdr:colOff>40109</xdr:colOff>
      <xdr:row>23</xdr:row>
      <xdr:rowOff>100263</xdr:rowOff>
    </xdr:from>
    <xdr:to>
      <xdr:col>5</xdr:col>
      <xdr:colOff>95254</xdr:colOff>
      <xdr:row>26</xdr:row>
      <xdr:rowOff>0</xdr:rowOff>
    </xdr:to>
    <xdr:sp macro="" textlink="">
      <xdr:nvSpPr>
        <xdr:cNvPr id="4" name="Colchete direito 3"/>
        <xdr:cNvSpPr/>
      </xdr:nvSpPr>
      <xdr:spPr>
        <a:xfrm>
          <a:off x="4373984" y="3624513"/>
          <a:ext cx="55145" cy="45218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5</xdr:col>
      <xdr:colOff>40109</xdr:colOff>
      <xdr:row>29</xdr:row>
      <xdr:rowOff>100263</xdr:rowOff>
    </xdr:from>
    <xdr:to>
      <xdr:col>5</xdr:col>
      <xdr:colOff>95254</xdr:colOff>
      <xdr:row>32</xdr:row>
      <xdr:rowOff>0</xdr:rowOff>
    </xdr:to>
    <xdr:sp macro="" textlink="">
      <xdr:nvSpPr>
        <xdr:cNvPr id="5" name="Colchete direito 4"/>
        <xdr:cNvSpPr/>
      </xdr:nvSpPr>
      <xdr:spPr>
        <a:xfrm>
          <a:off x="4373984" y="4662738"/>
          <a:ext cx="55145" cy="45218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476250</xdr:colOff>
      <xdr:row>29</xdr:row>
      <xdr:rowOff>133350</xdr:rowOff>
    </xdr:from>
    <xdr:to>
      <xdr:col>1</xdr:col>
      <xdr:colOff>521969</xdr:colOff>
      <xdr:row>32</xdr:row>
      <xdr:rowOff>14288</xdr:rowOff>
    </xdr:to>
    <xdr:sp macro="" textlink="">
      <xdr:nvSpPr>
        <xdr:cNvPr id="6" name="Colchete esquerdo 5"/>
        <xdr:cNvSpPr/>
      </xdr:nvSpPr>
      <xdr:spPr>
        <a:xfrm>
          <a:off x="723900" y="4695825"/>
          <a:ext cx="45719" cy="43338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161925</xdr:colOff>
      <xdr:row>35</xdr:row>
      <xdr:rowOff>19050</xdr:rowOff>
    </xdr:from>
    <xdr:to>
      <xdr:col>3</xdr:col>
      <xdr:colOff>142877</xdr:colOff>
      <xdr:row>36</xdr:row>
      <xdr:rowOff>85725</xdr:rowOff>
    </xdr:to>
    <xdr:cxnSp macro="">
      <xdr:nvCxnSpPr>
        <xdr:cNvPr id="7" name="Conector de seta reta 6"/>
        <xdr:cNvCxnSpPr/>
      </xdr:nvCxnSpPr>
      <xdr:spPr>
        <a:xfrm flipH="1">
          <a:off x="409575" y="5648325"/>
          <a:ext cx="3419477" cy="22860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0</xdr:colOff>
      <xdr:row>34</xdr:row>
      <xdr:rowOff>123825</xdr:rowOff>
    </xdr:from>
    <xdr:to>
      <xdr:col>8</xdr:col>
      <xdr:colOff>180975</xdr:colOff>
      <xdr:row>34</xdr:row>
      <xdr:rowOff>123825</xdr:rowOff>
    </xdr:to>
    <xdr:cxnSp macro="">
      <xdr:nvCxnSpPr>
        <xdr:cNvPr id="8" name="Conector de seta reta 7"/>
        <xdr:cNvCxnSpPr/>
      </xdr:nvCxnSpPr>
      <xdr:spPr>
        <a:xfrm>
          <a:off x="4610100" y="5562600"/>
          <a:ext cx="914400"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workbookViewId="0">
      <selection activeCell="D24" sqref="D24"/>
    </sheetView>
  </sheetViews>
  <sheetFormatPr defaultRowHeight="11.25"/>
  <cols>
    <col min="1" max="1" width="47.140625" style="63" customWidth="1"/>
    <col min="2" max="2" width="10.7109375" style="64" customWidth="1"/>
    <col min="3" max="3" width="8.140625" style="64" customWidth="1"/>
    <col min="4" max="4" width="16.28515625" style="64" customWidth="1"/>
    <col min="5" max="5" width="15.85546875" style="64" customWidth="1"/>
    <col min="6" max="6" width="17" style="2" customWidth="1"/>
    <col min="7" max="7" width="8.140625" style="1" customWidth="1"/>
    <col min="8" max="8" width="32.7109375" style="63" bestFit="1" customWidth="1"/>
    <col min="9" max="9" width="12.140625" style="63" bestFit="1" customWidth="1"/>
    <col min="10" max="10" width="9.5703125" style="63" bestFit="1" customWidth="1"/>
    <col min="11" max="16384" width="9.140625" style="63"/>
  </cols>
  <sheetData>
    <row r="1" spans="1:9" ht="12" thickBot="1">
      <c r="A1" s="135"/>
      <c r="B1" s="225"/>
      <c r="C1" s="225"/>
      <c r="D1" s="225"/>
      <c r="E1" s="225"/>
      <c r="F1" s="7"/>
      <c r="G1" s="6"/>
    </row>
    <row r="2" spans="1:9" ht="16.5" customHeight="1" thickBot="1">
      <c r="A2" s="224" t="s">
        <v>19</v>
      </c>
      <c r="B2" s="223"/>
      <c r="C2" s="223"/>
      <c r="D2" s="223"/>
      <c r="E2" s="223"/>
      <c r="F2" s="223"/>
      <c r="G2" s="222"/>
    </row>
    <row r="3" spans="1:9" ht="30.6" customHeight="1" thickBot="1">
      <c r="A3" s="221" t="s">
        <v>190</v>
      </c>
      <c r="B3" s="220"/>
      <c r="C3" s="220"/>
      <c r="D3" s="220"/>
      <c r="E3" s="220"/>
      <c r="F3" s="220"/>
      <c r="G3" s="219"/>
      <c r="H3" s="218"/>
    </row>
    <row r="4" spans="1:9" ht="11.25" customHeight="1">
      <c r="A4" s="217" t="s">
        <v>18</v>
      </c>
      <c r="B4" s="216"/>
      <c r="C4" s="216"/>
      <c r="D4" s="216"/>
      <c r="E4" s="216"/>
      <c r="F4" s="216"/>
      <c r="G4" s="215"/>
      <c r="H4" s="214"/>
    </row>
    <row r="5" spans="1:9" ht="12.75" thickBot="1">
      <c r="A5" s="213" t="s">
        <v>189</v>
      </c>
      <c r="B5" s="212"/>
      <c r="C5" s="212"/>
      <c r="D5" s="212"/>
      <c r="E5" s="212"/>
      <c r="F5" s="212"/>
      <c r="G5" s="211"/>
    </row>
    <row r="6" spans="1:9" ht="13.5" customHeight="1" thickBot="1">
      <c r="A6" s="210"/>
      <c r="B6" s="209"/>
      <c r="C6" s="208"/>
      <c r="D6" s="208"/>
      <c r="E6" s="208"/>
      <c r="F6" s="208"/>
      <c r="G6" s="208"/>
      <c r="H6" s="124"/>
    </row>
    <row r="7" spans="1:9" ht="24.75" thickBot="1">
      <c r="A7" s="207" t="s">
        <v>17</v>
      </c>
      <c r="B7" s="97" t="s">
        <v>16</v>
      </c>
      <c r="C7" s="206" t="s">
        <v>188</v>
      </c>
      <c r="D7" s="206" t="s">
        <v>187</v>
      </c>
      <c r="E7" s="206" t="s">
        <v>186</v>
      </c>
      <c r="F7" s="206" t="s">
        <v>15</v>
      </c>
      <c r="G7" s="205" t="s">
        <v>14</v>
      </c>
      <c r="H7" s="124"/>
    </row>
    <row r="8" spans="1:9" ht="17.25" customHeight="1" thickBot="1">
      <c r="A8" s="103" t="s">
        <v>185</v>
      </c>
      <c r="B8" s="102"/>
      <c r="C8" s="102"/>
      <c r="D8" s="102"/>
      <c r="E8" s="102"/>
      <c r="F8" s="102"/>
      <c r="G8" s="101"/>
      <c r="H8" s="124"/>
    </row>
    <row r="9" spans="1:9" ht="12.75" thickBot="1">
      <c r="A9" s="204" t="s">
        <v>13</v>
      </c>
      <c r="B9" s="152"/>
      <c r="C9" s="152"/>
      <c r="D9" s="152"/>
      <c r="E9" s="152"/>
      <c r="F9" s="152"/>
      <c r="G9" s="151"/>
      <c r="H9" s="124"/>
    </row>
    <row r="10" spans="1:9" ht="12.75" thickBot="1">
      <c r="A10" s="203" t="s">
        <v>12</v>
      </c>
      <c r="B10" s="141">
        <v>1</v>
      </c>
      <c r="C10" s="202">
        <v>220</v>
      </c>
      <c r="D10" s="192"/>
      <c r="E10" s="197">
        <f>D10/C10</f>
        <v>0</v>
      </c>
      <c r="F10" s="201">
        <f>B10*C10*E10</f>
        <v>0</v>
      </c>
      <c r="G10" s="115"/>
      <c r="H10" s="124"/>
    </row>
    <row r="11" spans="1:9" ht="12.75" thickBot="1">
      <c r="A11" s="200" t="s">
        <v>11</v>
      </c>
      <c r="B11" s="199">
        <v>1</v>
      </c>
      <c r="C11" s="198">
        <v>220</v>
      </c>
      <c r="D11" s="192"/>
      <c r="E11" s="197">
        <f>D11/C11</f>
        <v>0</v>
      </c>
      <c r="F11" s="196">
        <f>B11*C11*E11</f>
        <v>0</v>
      </c>
      <c r="G11" s="110"/>
      <c r="H11" s="124"/>
      <c r="I11" s="135"/>
    </row>
    <row r="12" spans="1:9" ht="12.75" thickBot="1">
      <c r="A12" s="195" t="s">
        <v>10</v>
      </c>
      <c r="B12" s="194">
        <v>1</v>
      </c>
      <c r="C12" s="193">
        <v>220</v>
      </c>
      <c r="D12" s="192"/>
      <c r="E12" s="191">
        <f>D12/C12</f>
        <v>0</v>
      </c>
      <c r="F12" s="190">
        <f>B12*C12*E12</f>
        <v>0</v>
      </c>
      <c r="G12" s="189"/>
      <c r="H12" s="124"/>
      <c r="I12" s="135"/>
    </row>
    <row r="13" spans="1:9" ht="12.75" thickBot="1">
      <c r="A13" s="134" t="s">
        <v>3</v>
      </c>
      <c r="B13" s="133">
        <f>SUM(B10:B12)</f>
        <v>3</v>
      </c>
      <c r="C13" s="132"/>
      <c r="D13" s="188"/>
      <c r="E13" s="187"/>
      <c r="F13" s="186">
        <f>SUM(F10:F12)</f>
        <v>0</v>
      </c>
      <c r="G13" s="83" t="e">
        <f>F13/F39</f>
        <v>#DIV/0!</v>
      </c>
      <c r="H13" s="124"/>
      <c r="I13" s="135"/>
    </row>
    <row r="14" spans="1:9" ht="12.75" thickBot="1">
      <c r="A14" s="185"/>
      <c r="B14" s="184"/>
      <c r="C14" s="183"/>
      <c r="D14" s="183"/>
      <c r="E14" s="182"/>
      <c r="F14" s="182"/>
      <c r="G14" s="120"/>
      <c r="H14" s="124"/>
      <c r="I14" s="135"/>
    </row>
    <row r="15" spans="1:9" ht="12.75" thickBot="1">
      <c r="A15" s="181" t="s">
        <v>9</v>
      </c>
      <c r="B15" s="180"/>
      <c r="C15" s="180"/>
      <c r="D15" s="180"/>
      <c r="E15" s="180"/>
      <c r="F15" s="180"/>
      <c r="G15" s="179"/>
      <c r="H15" s="124"/>
      <c r="I15" s="135"/>
    </row>
    <row r="16" spans="1:9" ht="12.75" thickBot="1">
      <c r="A16" s="178" t="s">
        <v>184</v>
      </c>
      <c r="B16" s="177">
        <v>2</v>
      </c>
      <c r="C16" s="176">
        <v>220</v>
      </c>
      <c r="D16" s="162"/>
      <c r="E16" s="175">
        <f>D16/C16</f>
        <v>0</v>
      </c>
      <c r="F16" s="174">
        <f>B16*C16*E16</f>
        <v>0</v>
      </c>
      <c r="G16" s="173"/>
      <c r="H16" s="124"/>
      <c r="I16" s="135"/>
    </row>
    <row r="17" spans="1:9" ht="12.75" thickBot="1">
      <c r="A17" s="171" t="s">
        <v>183</v>
      </c>
      <c r="B17" s="172">
        <v>2</v>
      </c>
      <c r="C17" s="169">
        <v>220</v>
      </c>
      <c r="D17" s="162"/>
      <c r="E17" s="168">
        <f>D17/C17</f>
        <v>0</v>
      </c>
      <c r="F17" s="167">
        <f>B17*C17*E17</f>
        <v>0</v>
      </c>
      <c r="G17" s="143"/>
      <c r="H17" s="124"/>
      <c r="I17" s="135"/>
    </row>
    <row r="18" spans="1:9" ht="12.75" thickBot="1">
      <c r="A18" s="171" t="s">
        <v>8</v>
      </c>
      <c r="B18" s="172">
        <v>2</v>
      </c>
      <c r="C18" s="169">
        <v>220</v>
      </c>
      <c r="D18" s="162"/>
      <c r="E18" s="168">
        <f>D18/C18</f>
        <v>0</v>
      </c>
      <c r="F18" s="167">
        <f>B18*C18*E18</f>
        <v>0</v>
      </c>
      <c r="G18" s="143"/>
      <c r="H18" s="124"/>
      <c r="I18" s="135"/>
    </row>
    <row r="19" spans="1:9" ht="12.75" thickBot="1">
      <c r="A19" s="171" t="s">
        <v>7</v>
      </c>
      <c r="B19" s="170">
        <v>4</v>
      </c>
      <c r="C19" s="169">
        <v>220</v>
      </c>
      <c r="D19" s="162"/>
      <c r="E19" s="168">
        <f>D19/C19</f>
        <v>0</v>
      </c>
      <c r="F19" s="167">
        <f>B19*C19*E19</f>
        <v>0</v>
      </c>
      <c r="G19" s="166"/>
      <c r="H19" s="124"/>
      <c r="I19" s="135"/>
    </row>
    <row r="20" spans="1:9" ht="12.75" thickBot="1">
      <c r="A20" s="165" t="s">
        <v>5</v>
      </c>
      <c r="B20" s="164">
        <v>4</v>
      </c>
      <c r="C20" s="163">
        <v>220</v>
      </c>
      <c r="D20" s="162"/>
      <c r="E20" s="161">
        <f>D20/C20</f>
        <v>0</v>
      </c>
      <c r="F20" s="160">
        <f>B20*C20*E20</f>
        <v>0</v>
      </c>
      <c r="G20" s="159"/>
      <c r="H20" s="124"/>
      <c r="I20" s="135"/>
    </row>
    <row r="21" spans="1:9" ht="12.75" thickBot="1">
      <c r="A21" s="134" t="s">
        <v>3</v>
      </c>
      <c r="B21" s="158">
        <f>SUM(B16:B20)</f>
        <v>14</v>
      </c>
      <c r="C21" s="157"/>
      <c r="D21" s="157"/>
      <c r="E21" s="156"/>
      <c r="F21" s="155">
        <f>SUM(F16:F20)</f>
        <v>0</v>
      </c>
      <c r="G21" s="83" t="e">
        <f>F21/F39</f>
        <v>#DIV/0!</v>
      </c>
      <c r="H21" s="124"/>
      <c r="I21" s="135"/>
    </row>
    <row r="22" spans="1:9" ht="12.75" thickBot="1">
      <c r="A22" s="129"/>
      <c r="B22" s="128"/>
      <c r="C22" s="126"/>
      <c r="D22" s="126"/>
      <c r="E22" s="125"/>
      <c r="F22" s="125"/>
      <c r="G22" s="120"/>
      <c r="H22" s="124"/>
      <c r="I22" s="135"/>
    </row>
    <row r="23" spans="1:9" ht="12.75" thickBot="1">
      <c r="A23" s="154" t="s">
        <v>4</v>
      </c>
      <c r="B23" s="152"/>
      <c r="C23" s="153"/>
      <c r="D23" s="152"/>
      <c r="E23" s="152"/>
      <c r="F23" s="152"/>
      <c r="G23" s="151"/>
      <c r="H23" s="124"/>
      <c r="I23" s="150"/>
    </row>
    <row r="24" spans="1:9" ht="12.75" thickBot="1">
      <c r="A24" s="149" t="s">
        <v>182</v>
      </c>
      <c r="B24" s="141">
        <v>4</v>
      </c>
      <c r="C24" s="145">
        <v>180</v>
      </c>
      <c r="D24" s="139"/>
      <c r="E24" s="138">
        <f>D24/C24</f>
        <v>0</v>
      </c>
      <c r="F24" s="144">
        <f>B24*C24*E24</f>
        <v>0</v>
      </c>
      <c r="G24" s="148"/>
      <c r="H24" s="5"/>
      <c r="I24" s="135"/>
    </row>
    <row r="25" spans="1:9" ht="12.75" thickBot="1">
      <c r="A25" s="147" t="s">
        <v>181</v>
      </c>
      <c r="B25" s="141">
        <v>4</v>
      </c>
      <c r="C25" s="145">
        <v>180</v>
      </c>
      <c r="D25" s="139"/>
      <c r="E25" s="138">
        <f>D25/C25</f>
        <v>0</v>
      </c>
      <c r="F25" s="144">
        <f>B25*C25*E25</f>
        <v>0</v>
      </c>
      <c r="G25" s="143"/>
      <c r="H25" s="5"/>
      <c r="I25" s="135"/>
    </row>
    <row r="26" spans="1:9" ht="12.75" thickBot="1">
      <c r="A26" s="147" t="s">
        <v>180</v>
      </c>
      <c r="B26" s="141">
        <v>4</v>
      </c>
      <c r="C26" s="145">
        <v>180</v>
      </c>
      <c r="D26" s="139"/>
      <c r="E26" s="138">
        <f>D26/C26</f>
        <v>0</v>
      </c>
      <c r="F26" s="144">
        <f>B26*C26*E26</f>
        <v>0</v>
      </c>
      <c r="G26" s="143"/>
      <c r="H26" s="5"/>
      <c r="I26" s="135"/>
    </row>
    <row r="27" spans="1:9" ht="12.75" thickBot="1">
      <c r="A27" s="147" t="s">
        <v>179</v>
      </c>
      <c r="B27" s="141">
        <v>4</v>
      </c>
      <c r="C27" s="145">
        <v>180</v>
      </c>
      <c r="D27" s="139"/>
      <c r="E27" s="138">
        <f>D27/C27</f>
        <v>0</v>
      </c>
      <c r="F27" s="144">
        <f>B27*C27*E27</f>
        <v>0</v>
      </c>
      <c r="G27" s="143"/>
      <c r="H27" s="5"/>
      <c r="I27" s="135"/>
    </row>
    <row r="28" spans="1:9" ht="12.75" thickBot="1">
      <c r="A28" s="147" t="s">
        <v>178</v>
      </c>
      <c r="B28" s="141">
        <v>4</v>
      </c>
      <c r="C28" s="145">
        <v>180</v>
      </c>
      <c r="D28" s="139"/>
      <c r="E28" s="138">
        <f>D28/C28</f>
        <v>0</v>
      </c>
      <c r="F28" s="144">
        <f>B28*C28*E28</f>
        <v>0</v>
      </c>
      <c r="G28" s="143"/>
      <c r="H28" s="5"/>
      <c r="I28" s="135"/>
    </row>
    <row r="29" spans="1:9" ht="12.75" thickBot="1">
      <c r="A29" s="147" t="s">
        <v>177</v>
      </c>
      <c r="B29" s="141">
        <v>4</v>
      </c>
      <c r="C29" s="145">
        <v>180</v>
      </c>
      <c r="D29" s="139"/>
      <c r="E29" s="138">
        <f>D29/C29</f>
        <v>0</v>
      </c>
      <c r="F29" s="144">
        <f>B29*C29*E29</f>
        <v>0</v>
      </c>
      <c r="G29" s="143"/>
      <c r="H29" s="5"/>
      <c r="I29" s="135"/>
    </row>
    <row r="30" spans="1:9" ht="12.75" thickBot="1">
      <c r="A30" s="147" t="s">
        <v>176</v>
      </c>
      <c r="B30" s="141">
        <v>4</v>
      </c>
      <c r="C30" s="145">
        <v>180</v>
      </c>
      <c r="D30" s="139"/>
      <c r="E30" s="138">
        <f>D30/C30</f>
        <v>0</v>
      </c>
      <c r="F30" s="144">
        <f>B30*C30*E30</f>
        <v>0</v>
      </c>
      <c r="G30" s="143"/>
      <c r="H30" s="5"/>
      <c r="I30" s="135"/>
    </row>
    <row r="31" spans="1:9" ht="12.75" thickBot="1">
      <c r="A31" s="146" t="s">
        <v>175</v>
      </c>
      <c r="B31" s="141">
        <v>4</v>
      </c>
      <c r="C31" s="145">
        <v>180</v>
      </c>
      <c r="D31" s="139"/>
      <c r="E31" s="138">
        <f>D31/C31</f>
        <v>0</v>
      </c>
      <c r="F31" s="144">
        <f>B31*C31*E31</f>
        <v>0</v>
      </c>
      <c r="G31" s="143"/>
      <c r="H31" s="5"/>
      <c r="I31" s="135"/>
    </row>
    <row r="32" spans="1:9" ht="12.75" thickBot="1">
      <c r="A32" s="142" t="s">
        <v>174</v>
      </c>
      <c r="B32" s="141">
        <v>4</v>
      </c>
      <c r="C32" s="140">
        <v>180</v>
      </c>
      <c r="D32" s="139"/>
      <c r="E32" s="138">
        <f>D32/C32</f>
        <v>0</v>
      </c>
      <c r="F32" s="137">
        <f>B32*C32*E32</f>
        <v>0</v>
      </c>
      <c r="G32" s="136"/>
      <c r="H32" s="5"/>
      <c r="I32" s="135"/>
    </row>
    <row r="33" spans="1:10" ht="11.1" customHeight="1" thickBot="1">
      <c r="A33" s="134" t="s">
        <v>3</v>
      </c>
      <c r="B33" s="133">
        <f>SUM(B24:B32)</f>
        <v>36</v>
      </c>
      <c r="C33" s="132"/>
      <c r="D33" s="132"/>
      <c r="E33" s="131"/>
      <c r="F33" s="130">
        <f>SUM(F24:F32)</f>
        <v>0</v>
      </c>
      <c r="G33" s="83" t="e">
        <f>F33/F39</f>
        <v>#DIV/0!</v>
      </c>
      <c r="H33" s="124"/>
    </row>
    <row r="34" spans="1:10" ht="12.75" thickBot="1">
      <c r="A34" s="129"/>
      <c r="B34" s="128"/>
      <c r="C34" s="126"/>
      <c r="D34" s="126"/>
      <c r="E34" s="125"/>
      <c r="F34" s="125"/>
      <c r="G34" s="120"/>
      <c r="H34" s="124"/>
    </row>
    <row r="35" spans="1:10" ht="12.75" thickBot="1">
      <c r="A35" s="127" t="s">
        <v>173</v>
      </c>
      <c r="B35" s="116">
        <f>B13+B21+++B33</f>
        <v>53</v>
      </c>
      <c r="C35" s="126"/>
      <c r="D35" s="126"/>
      <c r="E35" s="125"/>
      <c r="F35" s="125"/>
      <c r="G35" s="120"/>
      <c r="H35" s="124"/>
      <c r="I35" s="3"/>
    </row>
    <row r="36" spans="1:10" ht="12.75" thickBot="1">
      <c r="A36" s="123"/>
      <c r="B36" s="122"/>
      <c r="C36" s="122"/>
      <c r="D36" s="122"/>
      <c r="E36" s="122"/>
      <c r="F36" s="121"/>
      <c r="G36" s="120"/>
    </row>
    <row r="37" spans="1:10" ht="12.75" thickBot="1">
      <c r="A37" s="103" t="s">
        <v>172</v>
      </c>
      <c r="B37" s="102"/>
      <c r="C37" s="102"/>
      <c r="D37" s="102"/>
      <c r="E37" s="102"/>
      <c r="F37" s="102"/>
      <c r="G37" s="101"/>
      <c r="J37" s="4"/>
    </row>
    <row r="38" spans="1:10" ht="12.75" thickBot="1">
      <c r="A38" s="119"/>
      <c r="B38" s="118"/>
      <c r="C38" s="118"/>
      <c r="D38" s="118"/>
      <c r="E38" s="117"/>
      <c r="F38" s="116" t="s">
        <v>1</v>
      </c>
      <c r="G38" s="115"/>
    </row>
    <row r="39" spans="1:10" ht="11.25" customHeight="1" thickBot="1">
      <c r="A39" s="114" t="s">
        <v>0</v>
      </c>
      <c r="B39" s="113"/>
      <c r="C39" s="113"/>
      <c r="D39" s="113"/>
      <c r="E39" s="112"/>
      <c r="F39" s="111">
        <f>F13+F21+F33</f>
        <v>0</v>
      </c>
      <c r="G39" s="110" t="e">
        <f>F39/F39</f>
        <v>#DIV/0!</v>
      </c>
    </row>
    <row r="40" spans="1:10" ht="12" customHeight="1" thickBot="1">
      <c r="A40" s="81" t="s">
        <v>171</v>
      </c>
      <c r="B40" s="80"/>
      <c r="C40" s="80"/>
      <c r="D40" s="80"/>
      <c r="E40" s="79">
        <v>12</v>
      </c>
      <c r="F40" s="109">
        <f>F39*E40</f>
        <v>0</v>
      </c>
      <c r="G40" s="108"/>
    </row>
    <row r="41" spans="1:10" ht="12">
      <c r="A41" s="107"/>
      <c r="B41" s="106"/>
      <c r="C41" s="106"/>
      <c r="D41" s="106"/>
      <c r="E41" s="106"/>
      <c r="F41" s="105"/>
      <c r="G41" s="104"/>
    </row>
    <row r="43" spans="1:10" ht="12" thickBot="1"/>
    <row r="44" spans="1:10" ht="22.5" customHeight="1" thickBot="1">
      <c r="A44" s="103" t="s">
        <v>170</v>
      </c>
      <c r="B44" s="102"/>
      <c r="C44" s="102"/>
      <c r="D44" s="102"/>
      <c r="E44" s="102"/>
      <c r="F44" s="102"/>
      <c r="G44" s="101"/>
    </row>
    <row r="45" spans="1:10" ht="48.75" thickBot="1">
      <c r="A45" s="100"/>
      <c r="B45" s="99"/>
      <c r="C45" s="99"/>
      <c r="D45" s="99"/>
      <c r="E45" s="98" t="s">
        <v>169</v>
      </c>
      <c r="F45" s="97" t="s">
        <v>1</v>
      </c>
      <c r="G45" s="96" t="s">
        <v>168</v>
      </c>
    </row>
    <row r="46" spans="1:10" ht="12.75" thickBot="1">
      <c r="A46" s="87" t="s">
        <v>167</v>
      </c>
      <c r="B46" s="91"/>
      <c r="C46" s="91"/>
      <c r="D46" s="91"/>
      <c r="E46" s="90"/>
      <c r="F46" s="95" t="s">
        <v>160</v>
      </c>
      <c r="G46" s="92"/>
    </row>
    <row r="47" spans="1:10" ht="12.75" thickBot="1">
      <c r="A47" s="87" t="s">
        <v>166</v>
      </c>
      <c r="B47" s="91"/>
      <c r="C47" s="91"/>
      <c r="D47" s="91"/>
      <c r="E47" s="90"/>
      <c r="F47" s="95" t="e">
        <f>F46-(F46*G47)</f>
        <v>#VALUE!</v>
      </c>
      <c r="G47" s="89"/>
      <c r="H47" s="88" t="s">
        <v>158</v>
      </c>
    </row>
    <row r="48" spans="1:10" ht="13.5" customHeight="1" thickBot="1">
      <c r="A48" s="87" t="s">
        <v>157</v>
      </c>
      <c r="B48" s="86" t="s">
        <v>156</v>
      </c>
      <c r="C48" s="85"/>
      <c r="D48" s="84"/>
      <c r="E48" s="83"/>
      <c r="F48" s="95" t="e">
        <f>F47*E48</f>
        <v>#VALUE!</v>
      </c>
      <c r="G48" s="82"/>
    </row>
    <row r="49" spans="1:8" ht="12.75" thickBot="1">
      <c r="A49" s="81" t="s">
        <v>165</v>
      </c>
      <c r="B49" s="80"/>
      <c r="C49" s="80"/>
      <c r="D49" s="80"/>
      <c r="E49" s="79">
        <v>12</v>
      </c>
      <c r="F49" s="95" t="e">
        <f>(F47+F48)*E49</f>
        <v>#VALUE!</v>
      </c>
      <c r="G49" s="77"/>
    </row>
    <row r="50" spans="1:8" ht="12" customHeight="1">
      <c r="A50" s="94"/>
      <c r="B50" s="94"/>
      <c r="C50" s="94"/>
      <c r="D50" s="94"/>
      <c r="E50" s="94"/>
      <c r="F50" s="94"/>
      <c r="G50" s="94"/>
    </row>
    <row r="51" spans="1:8" ht="12" thickBot="1">
      <c r="A51" s="93"/>
      <c r="B51" s="93"/>
      <c r="C51" s="93"/>
      <c r="D51" s="93"/>
      <c r="E51" s="93"/>
      <c r="F51" s="93"/>
      <c r="G51" s="93"/>
    </row>
    <row r="52" spans="1:8" ht="15" customHeight="1" thickBot="1">
      <c r="A52" s="87" t="s">
        <v>164</v>
      </c>
      <c r="B52" s="91"/>
      <c r="C52" s="91"/>
      <c r="D52" s="91"/>
      <c r="E52" s="90"/>
      <c r="F52" s="78" t="s">
        <v>160</v>
      </c>
      <c r="G52" s="92"/>
    </row>
    <row r="53" spans="1:8" ht="12.75" thickBot="1">
      <c r="A53" s="87" t="s">
        <v>163</v>
      </c>
      <c r="B53" s="91"/>
      <c r="C53" s="91"/>
      <c r="D53" s="91"/>
      <c r="E53" s="90"/>
      <c r="F53" s="78" t="e">
        <f>F52-(F52*G53)</f>
        <v>#VALUE!</v>
      </c>
      <c r="G53" s="89"/>
      <c r="H53" s="88" t="s">
        <v>158</v>
      </c>
    </row>
    <row r="54" spans="1:8" ht="12.75" thickBot="1">
      <c r="A54" s="87" t="s">
        <v>157</v>
      </c>
      <c r="B54" s="86" t="s">
        <v>156</v>
      </c>
      <c r="C54" s="85"/>
      <c r="D54" s="84"/>
      <c r="E54" s="83"/>
      <c r="F54" s="78" t="e">
        <f>F53*E54</f>
        <v>#VALUE!</v>
      </c>
      <c r="G54" s="82"/>
    </row>
    <row r="55" spans="1:8" ht="12.75" thickBot="1">
      <c r="A55" s="81" t="s">
        <v>162</v>
      </c>
      <c r="B55" s="80"/>
      <c r="C55" s="80"/>
      <c r="D55" s="80"/>
      <c r="E55" s="79">
        <v>12</v>
      </c>
      <c r="F55" s="78" t="e">
        <f>(F53+F54)*E55</f>
        <v>#VALUE!</v>
      </c>
      <c r="G55" s="77"/>
    </row>
    <row r="56" spans="1:8" ht="21" customHeight="1" thickBot="1"/>
    <row r="57" spans="1:8" ht="15" customHeight="1" thickBot="1">
      <c r="A57" s="87" t="s">
        <v>161</v>
      </c>
      <c r="B57" s="91"/>
      <c r="C57" s="91"/>
      <c r="D57" s="91"/>
      <c r="E57" s="90"/>
      <c r="F57" s="78" t="s">
        <v>160</v>
      </c>
      <c r="G57" s="92"/>
    </row>
    <row r="58" spans="1:8" ht="12.75" thickBot="1">
      <c r="A58" s="87" t="s">
        <v>159</v>
      </c>
      <c r="B58" s="91"/>
      <c r="C58" s="91"/>
      <c r="D58" s="91"/>
      <c r="E58" s="90"/>
      <c r="F58" s="78" t="e">
        <f>F57-(F57*G58)</f>
        <v>#VALUE!</v>
      </c>
      <c r="G58" s="89"/>
      <c r="H58" s="88" t="s">
        <v>158</v>
      </c>
    </row>
    <row r="59" spans="1:8" ht="12.75" thickBot="1">
      <c r="A59" s="87" t="s">
        <v>157</v>
      </c>
      <c r="B59" s="86" t="s">
        <v>156</v>
      </c>
      <c r="C59" s="85"/>
      <c r="D59" s="84"/>
      <c r="E59" s="83"/>
      <c r="F59" s="78" t="e">
        <f>F58*E59</f>
        <v>#VALUE!</v>
      </c>
      <c r="G59" s="82"/>
    </row>
    <row r="60" spans="1:8" ht="12.75" thickBot="1">
      <c r="A60" s="81" t="s">
        <v>155</v>
      </c>
      <c r="B60" s="80"/>
      <c r="C60" s="80"/>
      <c r="D60" s="80"/>
      <c r="E60" s="79">
        <v>12</v>
      </c>
      <c r="F60" s="78" t="e">
        <f>(F58+F59)*E60</f>
        <v>#VALUE!</v>
      </c>
      <c r="G60" s="77"/>
    </row>
    <row r="62" spans="1:8" ht="12" thickBot="1"/>
    <row r="63" spans="1:8" ht="18.600000000000001" customHeight="1" thickBot="1">
      <c r="A63" s="76" t="s">
        <v>154</v>
      </c>
      <c r="B63" s="75"/>
      <c r="C63" s="75"/>
      <c r="D63" s="74"/>
    </row>
    <row r="64" spans="1:8" ht="12" thickBot="1">
      <c r="A64" s="73" t="s">
        <v>153</v>
      </c>
      <c r="B64" s="72" t="s">
        <v>152</v>
      </c>
      <c r="C64" s="71"/>
      <c r="D64" s="70"/>
    </row>
    <row r="65" spans="1:4" ht="12" thickBot="1">
      <c r="A65" s="69"/>
    </row>
    <row r="66" spans="1:4" ht="12" thickBot="1">
      <c r="A66" s="69"/>
      <c r="B66" s="72" t="s">
        <v>151</v>
      </c>
      <c r="C66" s="71"/>
      <c r="D66" s="70"/>
    </row>
    <row r="67" spans="1:4" ht="12" thickBot="1">
      <c r="A67" s="69"/>
    </row>
    <row r="68" spans="1:4" ht="12" thickBot="1">
      <c r="A68" s="69"/>
      <c r="B68" s="72" t="s">
        <v>150</v>
      </c>
      <c r="C68" s="71"/>
      <c r="D68" s="70"/>
    </row>
    <row r="69" spans="1:4" ht="12" thickBot="1">
      <c r="A69" s="69"/>
    </row>
    <row r="70" spans="1:4" ht="12" thickBot="1">
      <c r="A70" s="68"/>
      <c r="B70" s="67" t="s">
        <v>149</v>
      </c>
      <c r="C70" s="66"/>
      <c r="D70" s="65">
        <f>D64+D66+D68</f>
        <v>0</v>
      </c>
    </row>
  </sheetData>
  <mergeCells count="27">
    <mergeCell ref="A55:D55"/>
    <mergeCell ref="A63:D63"/>
    <mergeCell ref="B59:D59"/>
    <mergeCell ref="A60:D60"/>
    <mergeCell ref="A64:A70"/>
    <mergeCell ref="B64:C64"/>
    <mergeCell ref="B66:C66"/>
    <mergeCell ref="B68:C68"/>
    <mergeCell ref="B70:C70"/>
    <mergeCell ref="A40:D40"/>
    <mergeCell ref="A44:G44"/>
    <mergeCell ref="B48:D48"/>
    <mergeCell ref="A49:D49"/>
    <mergeCell ref="A50:G51"/>
    <mergeCell ref="B54:D54"/>
    <mergeCell ref="A9:G9"/>
    <mergeCell ref="A15:G15"/>
    <mergeCell ref="A23:G23"/>
    <mergeCell ref="A37:G37"/>
    <mergeCell ref="A38:E38"/>
    <mergeCell ref="A39:E39"/>
    <mergeCell ref="A2:G2"/>
    <mergeCell ref="A3:G3"/>
    <mergeCell ref="A4:G4"/>
    <mergeCell ref="A5:G5"/>
    <mergeCell ref="C6:G6"/>
    <mergeCell ref="A8:G8"/>
  </mergeCells>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116</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B16"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117</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A119"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7</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7"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7</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2</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2</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2</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2</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2</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2</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2</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1"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7</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2</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2</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2</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2</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2</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2</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2</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39"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7</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2</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2</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2</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2</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2</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2</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2</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1"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7</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2</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2</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2</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2</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2</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2</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2</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1"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7</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2</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2</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2</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2</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2</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2</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2</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3"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7</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2</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2</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2</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2</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2</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2</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2</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7</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2</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2</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2</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2</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2</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2</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2</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zoomScaleNormal="100" workbookViewId="0">
      <selection activeCell="U22" sqref="U22"/>
    </sheetView>
  </sheetViews>
  <sheetFormatPr defaultRowHeight="12.75"/>
  <cols>
    <col min="1" max="1" width="3.7109375" style="9" customWidth="1"/>
    <col min="2" max="2" width="8.28515625" style="9" customWidth="1"/>
    <col min="3" max="3" width="43.28515625" style="9" customWidth="1"/>
    <col min="4" max="4" width="2.5703125" style="9" customWidth="1"/>
    <col min="5" max="5" width="7.140625" style="9" customWidth="1"/>
    <col min="6" max="6" width="4.140625" style="9" bestFit="1" customWidth="1"/>
    <col min="7" max="7" width="6" style="9" customWidth="1"/>
    <col min="8" max="8" width="5" style="9" customWidth="1"/>
    <col min="9" max="9" width="3.42578125" style="9" bestFit="1" customWidth="1"/>
    <col min="10" max="10" width="6.28515625" style="9" customWidth="1"/>
    <col min="11" max="11" width="2.28515625" style="9" bestFit="1" customWidth="1"/>
    <col min="12" max="12" width="3.7109375" style="9" customWidth="1"/>
    <col min="13" max="13" width="10" style="9" bestFit="1" customWidth="1"/>
    <col min="14" max="14" width="22.85546875" style="30" customWidth="1"/>
    <col min="15" max="16384" width="9.140625" style="9"/>
  </cols>
  <sheetData>
    <row r="1" spans="1:12">
      <c r="A1" s="8"/>
      <c r="B1" s="8"/>
      <c r="C1" s="8"/>
      <c r="D1" s="8"/>
      <c r="E1" s="8"/>
      <c r="F1" s="8"/>
      <c r="G1" s="8"/>
      <c r="H1" s="8"/>
      <c r="I1" s="8"/>
      <c r="J1" s="8"/>
      <c r="K1" s="8"/>
      <c r="L1" s="8"/>
    </row>
    <row r="2" spans="1:12">
      <c r="A2" s="8"/>
      <c r="B2" s="8"/>
      <c r="C2" s="8"/>
      <c r="D2" s="8"/>
      <c r="E2" s="8"/>
      <c r="F2" s="8"/>
      <c r="G2" s="8"/>
      <c r="H2" s="8"/>
      <c r="I2" s="8"/>
      <c r="J2" s="8"/>
      <c r="K2" s="8"/>
      <c r="L2" s="8"/>
    </row>
    <row r="3" spans="1:12" ht="24" customHeight="1">
      <c r="A3" s="8"/>
      <c r="B3" s="57" t="s">
        <v>118</v>
      </c>
      <c r="C3" s="58"/>
      <c r="D3" s="58"/>
      <c r="E3" s="58"/>
      <c r="F3" s="58"/>
      <c r="G3" s="58"/>
      <c r="H3" s="58"/>
      <c r="I3" s="58"/>
      <c r="J3" s="58"/>
      <c r="K3" s="59"/>
      <c r="L3" s="8"/>
    </row>
    <row r="4" spans="1:12">
      <c r="A4" s="8"/>
      <c r="B4" s="8"/>
      <c r="C4" s="8"/>
      <c r="D4" s="8"/>
      <c r="E4" s="8"/>
      <c r="F4" s="8"/>
      <c r="G4" s="8"/>
      <c r="H4" s="8"/>
      <c r="I4" s="8"/>
      <c r="J4" s="8"/>
      <c r="K4" s="8"/>
      <c r="L4" s="8"/>
    </row>
    <row r="5" spans="1:12">
      <c r="A5" s="8"/>
      <c r="B5" s="8"/>
      <c r="C5" s="10" t="s">
        <v>119</v>
      </c>
      <c r="D5" s="8"/>
      <c r="E5" s="8"/>
      <c r="F5" s="8"/>
      <c r="G5" s="8"/>
      <c r="H5" s="11"/>
      <c r="I5" s="12"/>
      <c r="J5" s="8"/>
      <c r="K5" s="8"/>
      <c r="L5" s="8"/>
    </row>
    <row r="6" spans="1:12">
      <c r="A6" s="8"/>
      <c r="B6" s="8"/>
      <c r="C6" s="8"/>
      <c r="D6" s="8"/>
      <c r="E6" s="8"/>
      <c r="F6" s="8"/>
      <c r="G6" s="8"/>
      <c r="H6" s="13"/>
      <c r="I6" s="13"/>
      <c r="J6" s="8"/>
      <c r="K6" s="8"/>
      <c r="L6" s="8"/>
    </row>
    <row r="7" spans="1:12">
      <c r="A7" s="8"/>
      <c r="B7" s="60" t="s">
        <v>120</v>
      </c>
      <c r="C7" s="60"/>
      <c r="D7" s="60"/>
      <c r="E7" s="60"/>
      <c r="F7" s="60"/>
      <c r="G7" s="60"/>
      <c r="H7" s="60"/>
      <c r="I7" s="60"/>
      <c r="J7" s="60"/>
      <c r="K7" s="8"/>
      <c r="L7" s="8"/>
    </row>
    <row r="8" spans="1:12">
      <c r="A8" s="8"/>
      <c r="B8" s="8"/>
      <c r="C8" s="8"/>
      <c r="D8" s="8"/>
      <c r="E8" s="8"/>
      <c r="F8" s="8"/>
      <c r="G8" s="8"/>
      <c r="H8" s="8"/>
      <c r="I8" s="8"/>
      <c r="J8" s="8"/>
      <c r="K8" s="8"/>
      <c r="L8" s="8"/>
    </row>
    <row r="9" spans="1:12">
      <c r="A9" s="8"/>
      <c r="B9" s="14" t="s">
        <v>31</v>
      </c>
      <c r="C9" s="15" t="s">
        <v>121</v>
      </c>
      <c r="D9" s="16"/>
      <c r="E9" s="17"/>
      <c r="F9" s="18" t="s">
        <v>14</v>
      </c>
      <c r="G9" s="19" t="s">
        <v>122</v>
      </c>
      <c r="H9" s="8"/>
      <c r="I9" s="8"/>
      <c r="J9" s="8"/>
      <c r="K9" s="8"/>
      <c r="L9" s="8"/>
    </row>
    <row r="10" spans="1:12" ht="6" customHeight="1">
      <c r="A10" s="8"/>
      <c r="B10" s="14"/>
      <c r="C10" s="8"/>
      <c r="D10" s="8"/>
      <c r="E10" s="20"/>
      <c r="F10" s="8"/>
      <c r="G10" s="8"/>
      <c r="H10" s="8"/>
      <c r="I10" s="8"/>
      <c r="J10" s="8"/>
      <c r="K10" s="8"/>
      <c r="L10" s="8"/>
    </row>
    <row r="11" spans="1:12">
      <c r="A11" s="8"/>
      <c r="B11" s="14" t="s">
        <v>33</v>
      </c>
      <c r="C11" s="15" t="s">
        <v>123</v>
      </c>
      <c r="D11" s="16"/>
      <c r="E11" s="17"/>
      <c r="F11" s="18" t="s">
        <v>14</v>
      </c>
      <c r="G11" s="19" t="s">
        <v>124</v>
      </c>
      <c r="I11" s="8"/>
      <c r="J11" s="8"/>
      <c r="K11" s="8"/>
      <c r="L11" s="8"/>
    </row>
    <row r="12" spans="1:12" ht="6" customHeight="1">
      <c r="A12" s="8"/>
      <c r="B12" s="14"/>
      <c r="C12" s="8"/>
      <c r="D12" s="8"/>
      <c r="E12" s="20"/>
      <c r="F12" s="8"/>
      <c r="G12" s="8"/>
      <c r="H12" s="8"/>
      <c r="I12" s="8"/>
      <c r="J12" s="8"/>
      <c r="K12" s="8"/>
      <c r="L12" s="8"/>
    </row>
    <row r="13" spans="1:12">
      <c r="A13" s="8"/>
      <c r="B13" s="14" t="s">
        <v>35</v>
      </c>
      <c r="C13" s="15" t="s">
        <v>125</v>
      </c>
      <c r="D13" s="16"/>
      <c r="E13" s="17"/>
      <c r="F13" s="18" t="s">
        <v>14</v>
      </c>
      <c r="G13" s="19" t="s">
        <v>126</v>
      </c>
      <c r="H13" s="8"/>
      <c r="I13" s="8"/>
      <c r="J13" s="8"/>
      <c r="K13" s="8"/>
      <c r="L13" s="8"/>
    </row>
    <row r="14" spans="1:12" ht="6" customHeight="1">
      <c r="A14" s="8"/>
      <c r="B14" s="14"/>
      <c r="C14" s="8"/>
      <c r="D14" s="8"/>
      <c r="E14" s="20"/>
      <c r="F14" s="8"/>
      <c r="G14" s="8"/>
      <c r="H14" s="8"/>
      <c r="I14" s="8"/>
      <c r="J14" s="8"/>
      <c r="K14" s="8"/>
      <c r="L14" s="8"/>
    </row>
    <row r="15" spans="1:12">
      <c r="A15" s="8"/>
      <c r="B15" s="14"/>
      <c r="C15" s="21" t="s">
        <v>127</v>
      </c>
      <c r="D15" s="22"/>
      <c r="E15" s="23"/>
      <c r="F15" s="24" t="s">
        <v>14</v>
      </c>
      <c r="G15" s="25" t="s">
        <v>128</v>
      </c>
      <c r="H15" s="8"/>
      <c r="I15" s="8"/>
      <c r="J15" s="8"/>
      <c r="K15" s="8"/>
      <c r="L15" s="8"/>
    </row>
    <row r="16" spans="1:12">
      <c r="A16" s="8"/>
      <c r="B16" s="14" t="s">
        <v>37</v>
      </c>
      <c r="C16" s="26" t="s">
        <v>129</v>
      </c>
      <c r="D16" s="27"/>
      <c r="E16" s="28"/>
      <c r="F16" s="29" t="s">
        <v>14</v>
      </c>
      <c r="G16" s="25" t="s">
        <v>130</v>
      </c>
      <c r="H16" s="8"/>
      <c r="I16" s="8"/>
      <c r="J16" s="8"/>
      <c r="K16" s="8"/>
      <c r="L16" s="8"/>
    </row>
    <row r="17" spans="1:16">
      <c r="A17" s="8"/>
      <c r="B17" s="14"/>
      <c r="C17" s="26" t="s">
        <v>131</v>
      </c>
      <c r="D17" s="27"/>
      <c r="E17" s="28"/>
      <c r="F17" s="29" t="s">
        <v>14</v>
      </c>
      <c r="G17" s="25" t="s">
        <v>132</v>
      </c>
      <c r="H17" s="8"/>
      <c r="I17" s="8"/>
      <c r="J17" s="8"/>
      <c r="K17" s="8"/>
      <c r="L17" s="8"/>
    </row>
    <row r="18" spans="1:16">
      <c r="A18" s="8"/>
      <c r="B18" s="14"/>
      <c r="C18" s="31" t="s">
        <v>133</v>
      </c>
      <c r="D18" s="32"/>
      <c r="E18" s="33">
        <f>SUM(E15:E17)</f>
        <v>0</v>
      </c>
      <c r="F18" s="18" t="s">
        <v>14</v>
      </c>
      <c r="G18" s="13"/>
      <c r="H18" s="8"/>
      <c r="I18" s="8"/>
      <c r="J18" s="8"/>
      <c r="K18" s="8"/>
      <c r="L18" s="8"/>
    </row>
    <row r="19" spans="1:16" ht="6" customHeight="1">
      <c r="A19" s="8"/>
      <c r="B19" s="14"/>
      <c r="C19" s="8"/>
      <c r="D19" s="8"/>
      <c r="E19" s="20"/>
      <c r="F19" s="8"/>
      <c r="G19" s="8"/>
      <c r="H19" s="8"/>
      <c r="I19" s="8"/>
      <c r="J19" s="8"/>
      <c r="K19" s="8"/>
      <c r="L19" s="8"/>
    </row>
    <row r="20" spans="1:16">
      <c r="A20" s="8"/>
      <c r="B20" s="14" t="s">
        <v>39</v>
      </c>
      <c r="C20" s="15" t="s">
        <v>134</v>
      </c>
      <c r="D20" s="16"/>
      <c r="E20" s="17"/>
      <c r="F20" s="18" t="s">
        <v>14</v>
      </c>
      <c r="G20" s="19" t="s">
        <v>135</v>
      </c>
      <c r="H20" s="8"/>
      <c r="I20" s="8"/>
      <c r="J20" s="8"/>
      <c r="K20" s="8"/>
      <c r="L20" s="8"/>
    </row>
    <row r="21" spans="1:16">
      <c r="A21" s="8"/>
      <c r="B21" s="8"/>
      <c r="C21" s="8"/>
      <c r="D21" s="8"/>
      <c r="E21" s="8"/>
      <c r="F21" s="8"/>
      <c r="G21" s="8"/>
      <c r="H21" s="8"/>
      <c r="I21" s="8"/>
      <c r="J21" s="8"/>
      <c r="K21" s="8"/>
      <c r="L21" s="8"/>
      <c r="O21" s="34"/>
    </row>
    <row r="22" spans="1:16">
      <c r="A22" s="8"/>
      <c r="B22" s="8"/>
      <c r="C22" s="8"/>
      <c r="D22" s="20"/>
      <c r="E22" s="8"/>
      <c r="F22" s="8"/>
      <c r="G22" s="8"/>
      <c r="H22" s="8"/>
      <c r="I22" s="8"/>
      <c r="J22" s="8"/>
      <c r="K22" s="8"/>
      <c r="L22" s="8"/>
      <c r="O22" s="34"/>
    </row>
    <row r="23" spans="1:16">
      <c r="A23" s="8"/>
      <c r="B23" s="35" t="s">
        <v>136</v>
      </c>
      <c r="C23" s="8"/>
      <c r="D23" s="8"/>
      <c r="E23" s="8"/>
      <c r="F23" s="8"/>
      <c r="G23" s="8"/>
      <c r="H23" s="8"/>
      <c r="I23" s="8"/>
      <c r="J23" s="8"/>
      <c r="K23" s="13"/>
      <c r="L23" s="13"/>
      <c r="M23" s="36"/>
      <c r="O23" s="34"/>
    </row>
    <row r="24" spans="1:16">
      <c r="A24" s="13"/>
      <c r="B24" s="13"/>
      <c r="C24" s="13"/>
      <c r="D24" s="13"/>
      <c r="E24" s="13"/>
      <c r="F24" s="13"/>
      <c r="G24" s="13"/>
      <c r="H24" s="13"/>
      <c r="I24" s="13"/>
      <c r="J24" s="8"/>
      <c r="K24" s="13"/>
      <c r="L24" s="13"/>
      <c r="M24" s="36"/>
      <c r="O24" s="34"/>
    </row>
    <row r="25" spans="1:16" ht="18">
      <c r="A25" s="13"/>
      <c r="B25" s="37" t="s">
        <v>137</v>
      </c>
      <c r="C25" s="38" t="s">
        <v>138</v>
      </c>
      <c r="D25" s="39" t="s">
        <v>139</v>
      </c>
      <c r="E25" s="27">
        <v>1</v>
      </c>
      <c r="F25" s="40"/>
      <c r="G25" s="40" t="s">
        <v>140</v>
      </c>
      <c r="H25" s="41">
        <v>100</v>
      </c>
      <c r="I25" s="13"/>
      <c r="J25" s="8"/>
      <c r="K25" s="13"/>
      <c r="L25" s="13"/>
      <c r="M25" s="36"/>
    </row>
    <row r="26" spans="1:16">
      <c r="A26" s="13"/>
      <c r="B26" s="13"/>
      <c r="C26" s="27" t="s">
        <v>141</v>
      </c>
      <c r="D26" s="27"/>
      <c r="E26" s="13"/>
      <c r="F26" s="13"/>
      <c r="G26" s="13"/>
      <c r="H26" s="13"/>
      <c r="I26" s="13"/>
      <c r="J26" s="8"/>
      <c r="K26" s="13"/>
      <c r="L26" s="13"/>
      <c r="M26" s="36"/>
    </row>
    <row r="27" spans="1:16">
      <c r="A27" s="13"/>
      <c r="B27" s="13"/>
      <c r="C27" s="13"/>
      <c r="D27" s="13"/>
      <c r="E27" s="13"/>
      <c r="F27" s="13"/>
      <c r="G27" s="13"/>
      <c r="H27" s="13"/>
      <c r="I27" s="13"/>
      <c r="J27" s="8"/>
      <c r="K27" s="13"/>
      <c r="L27" s="13"/>
      <c r="M27" s="36"/>
    </row>
    <row r="28" spans="1:16">
      <c r="A28" s="13"/>
      <c r="B28" s="13"/>
      <c r="C28" s="13"/>
      <c r="D28" s="13"/>
      <c r="E28" s="13"/>
      <c r="F28" s="13"/>
      <c r="G28" s="13"/>
      <c r="H28" s="13"/>
      <c r="I28" s="13"/>
      <c r="J28" s="8"/>
      <c r="K28" s="13"/>
      <c r="L28" s="13"/>
      <c r="M28" s="36"/>
    </row>
    <row r="29" spans="1:16">
      <c r="A29" s="13"/>
      <c r="B29" s="35" t="s">
        <v>142</v>
      </c>
      <c r="C29" s="13"/>
      <c r="D29" s="13"/>
      <c r="E29" s="13"/>
      <c r="F29" s="13"/>
      <c r="G29" s="13"/>
      <c r="H29" s="13"/>
      <c r="I29" s="13"/>
      <c r="J29" s="8"/>
      <c r="K29" s="8"/>
      <c r="L29" s="13"/>
    </row>
    <row r="30" spans="1:16">
      <c r="A30" s="13"/>
      <c r="B30" s="13"/>
      <c r="C30" s="13"/>
      <c r="D30" s="13"/>
      <c r="E30" s="13"/>
      <c r="F30" s="13"/>
      <c r="G30" s="13"/>
      <c r="H30" s="13"/>
      <c r="I30" s="13"/>
      <c r="J30" s="8"/>
      <c r="K30" s="8"/>
      <c r="L30" s="13"/>
    </row>
    <row r="31" spans="1:16" ht="18">
      <c r="A31" s="8"/>
      <c r="B31" s="35" t="s">
        <v>143</v>
      </c>
      <c r="C31" s="42">
        <f>((1+(E9/100))*(1+(E11/100))*(1+E13/100)*(1+(E20/100)))</f>
        <v>1</v>
      </c>
      <c r="D31" s="43" t="s">
        <v>139</v>
      </c>
      <c r="E31" s="27">
        <v>1</v>
      </c>
      <c r="F31" s="40"/>
      <c r="G31" s="40" t="s">
        <v>140</v>
      </c>
      <c r="H31" s="41">
        <v>100</v>
      </c>
      <c r="I31" s="14" t="s">
        <v>144</v>
      </c>
      <c r="J31" s="44">
        <f>TRUNC(((C31/C32)-1)*100,2)</f>
        <v>0</v>
      </c>
      <c r="K31" s="20" t="s">
        <v>14</v>
      </c>
      <c r="L31" s="8"/>
      <c r="P31" s="45"/>
    </row>
    <row r="32" spans="1:16">
      <c r="A32" s="8"/>
      <c r="B32" s="8"/>
      <c r="C32" s="46">
        <f>(1-(E18/100))</f>
        <v>1</v>
      </c>
      <c r="D32" s="47"/>
      <c r="E32" s="8"/>
      <c r="F32" s="8"/>
      <c r="G32" s="8"/>
      <c r="H32" s="8"/>
      <c r="I32" s="8"/>
      <c r="J32" s="8"/>
      <c r="K32" s="8"/>
      <c r="L32" s="8"/>
    </row>
    <row r="33" spans="1:14">
      <c r="A33" s="8"/>
      <c r="B33" s="8"/>
      <c r="C33" s="8"/>
      <c r="D33" s="8"/>
      <c r="E33" s="8"/>
      <c r="F33" s="8"/>
      <c r="G33" s="8"/>
      <c r="H33" s="8"/>
      <c r="I33" s="8"/>
      <c r="J33" s="8"/>
      <c r="K33" s="8"/>
      <c r="L33" s="8"/>
    </row>
    <row r="34" spans="1:14">
      <c r="A34" s="8"/>
      <c r="B34" s="8"/>
      <c r="C34" s="8"/>
      <c r="D34" s="8"/>
      <c r="E34" s="8"/>
      <c r="F34" s="8"/>
      <c r="G34" s="8"/>
      <c r="H34" s="8"/>
      <c r="I34" s="8"/>
      <c r="J34" s="8"/>
      <c r="K34" s="8"/>
      <c r="L34" s="8"/>
    </row>
    <row r="35" spans="1:14" s="54" customFormat="1" ht="15">
      <c r="A35" s="48"/>
      <c r="B35" s="49"/>
      <c r="C35" s="50" t="s">
        <v>145</v>
      </c>
      <c r="D35" s="49"/>
      <c r="E35" s="51">
        <f>J31</f>
        <v>0</v>
      </c>
      <c r="F35" s="52" t="s">
        <v>14</v>
      </c>
      <c r="G35" s="49"/>
      <c r="H35" s="49"/>
      <c r="I35" s="49"/>
      <c r="J35" s="53" t="s">
        <v>146</v>
      </c>
      <c r="K35" s="49"/>
      <c r="L35" s="49"/>
      <c r="N35" s="55"/>
    </row>
    <row r="36" spans="1:14">
      <c r="A36" s="8"/>
      <c r="B36" s="8"/>
      <c r="C36" s="8"/>
      <c r="D36" s="8"/>
      <c r="E36" s="8"/>
      <c r="F36" s="8"/>
      <c r="G36" s="8"/>
      <c r="H36" s="8"/>
      <c r="I36" s="8"/>
      <c r="J36" s="8"/>
      <c r="K36" s="8"/>
      <c r="L36" s="8"/>
    </row>
    <row r="37" spans="1:14">
      <c r="N37" s="56"/>
    </row>
    <row r="38" spans="1:14" ht="12.75" customHeight="1">
      <c r="A38" s="61" t="s">
        <v>147</v>
      </c>
      <c r="B38" s="61"/>
      <c r="C38" s="61"/>
      <c r="D38" s="61"/>
      <c r="E38" s="61"/>
      <c r="F38" s="61"/>
      <c r="G38" s="61"/>
      <c r="H38" s="61"/>
      <c r="I38" s="61"/>
      <c r="J38" s="61"/>
      <c r="K38" s="61"/>
      <c r="L38" s="61"/>
      <c r="M38" s="61"/>
    </row>
    <row r="39" spans="1:14">
      <c r="A39" s="61"/>
      <c r="B39" s="61"/>
      <c r="C39" s="61"/>
      <c r="D39" s="61"/>
      <c r="E39" s="61"/>
      <c r="F39" s="61"/>
      <c r="G39" s="61"/>
      <c r="H39" s="61"/>
      <c r="I39" s="61"/>
      <c r="J39" s="61"/>
      <c r="K39" s="61"/>
      <c r="L39" s="61"/>
      <c r="M39" s="61"/>
    </row>
    <row r="40" spans="1:14">
      <c r="A40" s="61"/>
      <c r="B40" s="61"/>
      <c r="C40" s="61"/>
      <c r="D40" s="61"/>
      <c r="E40" s="61"/>
      <c r="F40" s="61"/>
      <c r="G40" s="61"/>
      <c r="H40" s="61"/>
      <c r="I40" s="61"/>
      <c r="J40" s="61"/>
      <c r="K40" s="61"/>
      <c r="L40" s="61"/>
      <c r="M40" s="61"/>
    </row>
    <row r="41" spans="1:14">
      <c r="A41" s="62" t="s">
        <v>148</v>
      </c>
      <c r="B41" s="62"/>
      <c r="C41" s="62"/>
      <c r="D41" s="62"/>
      <c r="E41" s="62"/>
      <c r="F41" s="62"/>
      <c r="G41" s="62"/>
      <c r="H41" s="62"/>
      <c r="I41" s="62"/>
      <c r="J41" s="62"/>
      <c r="K41" s="62"/>
      <c r="L41" s="62"/>
      <c r="M41" s="62"/>
    </row>
    <row r="42" spans="1:14">
      <c r="A42" s="62"/>
      <c r="B42" s="62"/>
      <c r="C42" s="62"/>
      <c r="D42" s="62"/>
      <c r="E42" s="62"/>
      <c r="F42" s="62"/>
      <c r="G42" s="62"/>
      <c r="H42" s="62"/>
      <c r="I42" s="62"/>
      <c r="J42" s="62"/>
      <c r="K42" s="62"/>
      <c r="L42" s="62"/>
      <c r="M42" s="62"/>
      <c r="N42" s="56"/>
    </row>
    <row r="43" spans="1:14">
      <c r="A43" s="62"/>
      <c r="B43" s="62"/>
      <c r="C43" s="62"/>
      <c r="D43" s="62"/>
      <c r="E43" s="62"/>
      <c r="F43" s="62"/>
      <c r="G43" s="62"/>
      <c r="H43" s="62"/>
      <c r="I43" s="62"/>
      <c r="J43" s="62"/>
      <c r="K43" s="62"/>
      <c r="L43" s="62"/>
      <c r="M43" s="62"/>
    </row>
    <row r="44" spans="1:14">
      <c r="A44" s="62"/>
      <c r="B44" s="62"/>
      <c r="C44" s="62"/>
      <c r="D44" s="62"/>
      <c r="E44" s="62"/>
      <c r="F44" s="62"/>
      <c r="G44" s="62"/>
      <c r="H44" s="62"/>
      <c r="I44" s="62"/>
      <c r="J44" s="62"/>
      <c r="K44" s="62"/>
      <c r="L44" s="62"/>
      <c r="M44" s="62"/>
    </row>
    <row r="45" spans="1:14">
      <c r="A45" s="62"/>
      <c r="B45" s="62"/>
      <c r="C45" s="62"/>
      <c r="D45" s="62"/>
      <c r="E45" s="62"/>
      <c r="F45" s="62"/>
      <c r="G45" s="62"/>
      <c r="H45" s="62"/>
      <c r="I45" s="62"/>
      <c r="J45" s="62"/>
      <c r="K45" s="62"/>
      <c r="L45" s="62"/>
      <c r="M45" s="62"/>
    </row>
  </sheetData>
  <sheetProtection selectLockedCells="1" selectUnlockedCells="1"/>
  <mergeCells count="4">
    <mergeCell ref="B3:K3"/>
    <mergeCell ref="B7:J7"/>
    <mergeCell ref="A38:M40"/>
    <mergeCell ref="A41:M45"/>
  </mergeCells>
  <printOptions horizontalCentered="1"/>
  <pageMargins left="0.51181102362204722" right="0.51181102362204722" top="0.78740157480314965" bottom="0.78740157480314965" header="0.31496062992125984" footer="0.31496062992125984"/>
  <pageSetup paperSize="9" orientation="portrait" r:id="rId1"/>
  <headerFooter>
    <oddFooter>&amp;RTermo de Referência – Anexo IV</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2"/>
  <sheetViews>
    <sheetView tabSelected="1"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191</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15.7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customHeight="1" thickBot="1">
      <c r="A140" s="237" t="s">
        <v>109</v>
      </c>
      <c r="B140" s="238"/>
      <c r="C140" s="233"/>
    </row>
    <row r="141" spans="1:4" ht="16.5" thickBot="1">
      <c r="A141" s="251" t="s">
        <v>58</v>
      </c>
      <c r="B141" s="233" t="s">
        <v>110</v>
      </c>
      <c r="C141" s="233"/>
    </row>
    <row r="142" spans="1:4" ht="16.5" customHeight="1"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scale="51"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6</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112</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113</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114</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115</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116</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19</vt:i4>
      </vt:variant>
      <vt:variant>
        <vt:lpstr>Intervalos nomeados</vt:lpstr>
      </vt:variant>
      <vt:variant>
        <vt:i4>2</vt:i4>
      </vt:variant>
    </vt:vector>
  </HeadingPairs>
  <TitlesOfParts>
    <vt:vector size="21" baseType="lpstr">
      <vt:lpstr>LOTE VIII</vt:lpstr>
      <vt:lpstr>BDI ORIENTAÇÕES</vt:lpstr>
      <vt:lpstr>Engenheiro Civil</vt:lpstr>
      <vt:lpstr>Engenheiro Eletricista</vt:lpstr>
      <vt:lpstr>Engenheiro Mecanico</vt:lpstr>
      <vt:lpstr>Técnico em Edificações</vt:lpstr>
      <vt:lpstr>Encarregado de Manutenção</vt:lpstr>
      <vt:lpstr>Marceneiro</vt:lpstr>
      <vt:lpstr>Oficial</vt:lpstr>
      <vt:lpstr>Pintor</vt:lpstr>
      <vt:lpstr>Eletricista Operador SE GG Dia</vt:lpstr>
      <vt:lpstr>Eletricista Operador SE GG Noit</vt:lpstr>
      <vt:lpstr>Eletricista BT - Dia</vt:lpstr>
      <vt:lpstr>Eletricista BT - Noite</vt:lpstr>
      <vt:lpstr>Gasista - Dia</vt:lpstr>
      <vt:lpstr>Gasista - Noite</vt:lpstr>
      <vt:lpstr>Bombeiro Hidraúlico - Dia</vt:lpstr>
      <vt:lpstr>Bombeiro Hidráulico - Noite</vt:lpstr>
      <vt:lpstr>Ajudante de Manutenção</vt:lpstr>
      <vt:lpstr>'BDI ORIENTAÇÕES'!Area_de_impressao</vt:lpstr>
      <vt:lpstr>'Engenheiro Eletricista'!Area_de_impressao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Marcio Ferreira Botelho Junior</dc:creator>
  <cp:lastModifiedBy>Marcio Ferreira Botelho Junior</cp:lastModifiedBy>
  <dcterms:created xsi:type="dcterms:W3CDTF">2024-04-08T17:24:52Z</dcterms:created>
  <dcterms:modified xsi:type="dcterms:W3CDTF">2024-05-02T16:45:43Z</dcterms:modified>
</cp:coreProperties>
</file>